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2795" windowHeight="4860" activeTab="0"/>
  </bookViews>
  <sheets>
    <sheet name="インターフェース" sheetId="1" r:id="rId1"/>
    <sheet name="計算用紙" sheetId="2" r:id="rId2"/>
  </sheets>
  <definedNames>
    <definedName name="_xlfn.BAHTTEXT" hidden="1">#NAME?</definedName>
    <definedName name="_xlnm.Print_Area" localSheetId="0">'インターフェース'!$A$1:$M$33</definedName>
  </definedNames>
  <calcPr fullCalcOnLoad="1"/>
</workbook>
</file>

<file path=xl/sharedStrings.xml><?xml version="1.0" encoding="utf-8"?>
<sst xmlns="http://schemas.openxmlformats.org/spreadsheetml/2006/main" count="53" uniqueCount="45">
  <si>
    <t>[V]</t>
  </si>
  <si>
    <t>[rpm]</t>
  </si>
  <si>
    <t>[kg-cm]</t>
  </si>
  <si>
    <t>[mA]</t>
  </si>
  <si>
    <t>停止トルク</t>
  </si>
  <si>
    <t>[kg-cm]</t>
  </si>
  <si>
    <t>電圧</t>
  </si>
  <si>
    <t>最大効率</t>
  </si>
  <si>
    <t>[%]</t>
  </si>
  <si>
    <t>最大出力</t>
  </si>
  <si>
    <t>[W]</t>
  </si>
  <si>
    <t>無負荷</t>
  </si>
  <si>
    <t>負荷</t>
  </si>
  <si>
    <t>最大電流</t>
  </si>
  <si>
    <t>トルク</t>
  </si>
  <si>
    <t>回転数</t>
  </si>
  <si>
    <t>電流</t>
  </si>
  <si>
    <t>配布は作成者である木更津高専ウエダまで確認を</t>
  </si>
  <si>
    <t>ver.</t>
  </si>
  <si>
    <t>初期データはカタログからTG-77を使用</t>
  </si>
  <si>
    <t>単位に注意！</t>
  </si>
  <si>
    <t>使い方</t>
  </si>
  <si>
    <t>電圧を書き込む</t>
  </si>
  <si>
    <t>無負荷の回転数、電流を書き込む</t>
  </si>
  <si>
    <t>負荷のトルク、回転数、電流を書き込む</t>
  </si>
  <si>
    <t>その名は超簡単自動計算機能付モータ特性シミュレータ</t>
  </si>
  <si>
    <t>　　　　　手動入力ここまで　　　　</t>
  </si>
  <si>
    <t>サイズはLet's note R5にあわせてあります</t>
  </si>
  <si>
    <t>負荷を加えて回す</t>
  </si>
  <si>
    <t>定電圧でモータを回す</t>
  </si>
  <si>
    <t>たまに更新するかも</t>
  </si>
  <si>
    <t>1.1.0</t>
  </si>
  <si>
    <t>停止トルクの算出</t>
  </si>
  <si>
    <t>データの引用</t>
  </si>
  <si>
    <t>無負荷回転数</t>
  </si>
  <si>
    <t>負荷回転数</t>
  </si>
  <si>
    <t>無負荷電流</t>
  </si>
  <si>
    <t>負荷電流</t>
  </si>
  <si>
    <t>分割数</t>
  </si>
  <si>
    <t>d回転数/dトルク</t>
  </si>
  <si>
    <t>負荷トルク</t>
  </si>
  <si>
    <t>出力</t>
  </si>
  <si>
    <t>d電流/dトルク</t>
  </si>
  <si>
    <t>効率</t>
  </si>
  <si>
    <t>データのサンプリング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</si>
</sst>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891"/>
          <c:h val="0.9155"/>
        </c:manualLayout>
      </c:layout>
      <c:lineChart>
        <c:grouping val="standard"/>
        <c:varyColors val="0"/>
        <c:ser>
          <c:idx val="1"/>
          <c:order val="0"/>
          <c:tx>
            <c:v>Ｎ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'計算用紙'!$E$2:$E$103</c:f>
              <c:numCache>
                <c:ptCount val="102"/>
                <c:pt idx="0">
                  <c:v>0</c:v>
                </c:pt>
                <c:pt idx="1">
                  <c:v>0.07375</c:v>
                </c:pt>
                <c:pt idx="2">
                  <c:v>0.1475</c:v>
                </c:pt>
                <c:pt idx="3">
                  <c:v>0.22125</c:v>
                </c:pt>
                <c:pt idx="4">
                  <c:v>0.295</c:v>
                </c:pt>
                <c:pt idx="5">
                  <c:v>0.36874999999999997</c:v>
                </c:pt>
                <c:pt idx="6">
                  <c:v>0.4425</c:v>
                </c:pt>
                <c:pt idx="7">
                  <c:v>0.51625</c:v>
                </c:pt>
                <c:pt idx="8">
                  <c:v>0.59</c:v>
                </c:pt>
                <c:pt idx="9">
                  <c:v>0.66375</c:v>
                </c:pt>
                <c:pt idx="10">
                  <c:v>0.7374999999999999</c:v>
                </c:pt>
                <c:pt idx="11">
                  <c:v>0.8112499999999999</c:v>
                </c:pt>
                <c:pt idx="12">
                  <c:v>0.885</c:v>
                </c:pt>
                <c:pt idx="13">
                  <c:v>0.95875</c:v>
                </c:pt>
                <c:pt idx="14">
                  <c:v>1.0325</c:v>
                </c:pt>
                <c:pt idx="15">
                  <c:v>1.10625</c:v>
                </c:pt>
                <c:pt idx="16">
                  <c:v>1.18</c:v>
                </c:pt>
                <c:pt idx="17">
                  <c:v>1.25375</c:v>
                </c:pt>
                <c:pt idx="18">
                  <c:v>1.3275</c:v>
                </c:pt>
                <c:pt idx="19">
                  <c:v>1.4012499999999999</c:v>
                </c:pt>
                <c:pt idx="20">
                  <c:v>1.4749999999999999</c:v>
                </c:pt>
                <c:pt idx="21">
                  <c:v>1.5487499999999998</c:v>
                </c:pt>
                <c:pt idx="22">
                  <c:v>1.6224999999999998</c:v>
                </c:pt>
                <c:pt idx="23">
                  <c:v>1.6962499999999998</c:v>
                </c:pt>
                <c:pt idx="24">
                  <c:v>1.77</c:v>
                </c:pt>
                <c:pt idx="25">
                  <c:v>1.84375</c:v>
                </c:pt>
                <c:pt idx="26">
                  <c:v>1.9175</c:v>
                </c:pt>
                <c:pt idx="27">
                  <c:v>1.99125</c:v>
                </c:pt>
                <c:pt idx="28">
                  <c:v>2.065</c:v>
                </c:pt>
                <c:pt idx="29">
                  <c:v>2.13875</c:v>
                </c:pt>
                <c:pt idx="30">
                  <c:v>2.2125</c:v>
                </c:pt>
                <c:pt idx="31">
                  <c:v>2.28625</c:v>
                </c:pt>
                <c:pt idx="32">
                  <c:v>2.36</c:v>
                </c:pt>
                <c:pt idx="33">
                  <c:v>2.43375</c:v>
                </c:pt>
                <c:pt idx="34">
                  <c:v>2.5075</c:v>
                </c:pt>
                <c:pt idx="35">
                  <c:v>2.58125</c:v>
                </c:pt>
                <c:pt idx="36">
                  <c:v>2.655</c:v>
                </c:pt>
                <c:pt idx="37">
                  <c:v>2.72875</c:v>
                </c:pt>
                <c:pt idx="38">
                  <c:v>2.8024999999999998</c:v>
                </c:pt>
                <c:pt idx="39">
                  <c:v>2.8762499999999998</c:v>
                </c:pt>
                <c:pt idx="40">
                  <c:v>2.9499999999999997</c:v>
                </c:pt>
                <c:pt idx="41">
                  <c:v>3.0237499999999997</c:v>
                </c:pt>
                <c:pt idx="42">
                  <c:v>3.0974999999999997</c:v>
                </c:pt>
                <c:pt idx="43">
                  <c:v>3.1712499999999997</c:v>
                </c:pt>
                <c:pt idx="44">
                  <c:v>3.2449999999999997</c:v>
                </c:pt>
                <c:pt idx="45">
                  <c:v>3.3187499999999996</c:v>
                </c:pt>
                <c:pt idx="46">
                  <c:v>3.3924999999999996</c:v>
                </c:pt>
                <c:pt idx="47">
                  <c:v>3.4662499999999996</c:v>
                </c:pt>
                <c:pt idx="48">
                  <c:v>3.54</c:v>
                </c:pt>
                <c:pt idx="49">
                  <c:v>3.61375</c:v>
                </c:pt>
                <c:pt idx="50">
                  <c:v>3.6875</c:v>
                </c:pt>
                <c:pt idx="51">
                  <c:v>3.76125</c:v>
                </c:pt>
                <c:pt idx="52">
                  <c:v>3.835</c:v>
                </c:pt>
                <c:pt idx="53">
                  <c:v>3.90875</c:v>
                </c:pt>
                <c:pt idx="54">
                  <c:v>3.9825</c:v>
                </c:pt>
                <c:pt idx="55">
                  <c:v>4.0562499999999995</c:v>
                </c:pt>
                <c:pt idx="56">
                  <c:v>4.13</c:v>
                </c:pt>
                <c:pt idx="57">
                  <c:v>4.203749999999999</c:v>
                </c:pt>
                <c:pt idx="58">
                  <c:v>4.2775</c:v>
                </c:pt>
                <c:pt idx="59">
                  <c:v>4.351249999999999</c:v>
                </c:pt>
                <c:pt idx="60">
                  <c:v>4.425</c:v>
                </c:pt>
                <c:pt idx="61">
                  <c:v>4.498749999999999</c:v>
                </c:pt>
                <c:pt idx="62">
                  <c:v>4.5725</c:v>
                </c:pt>
                <c:pt idx="63">
                  <c:v>4.646249999999999</c:v>
                </c:pt>
                <c:pt idx="64">
                  <c:v>4.72</c:v>
                </c:pt>
                <c:pt idx="65">
                  <c:v>4.79375</c:v>
                </c:pt>
                <c:pt idx="66">
                  <c:v>4.8675</c:v>
                </c:pt>
                <c:pt idx="67">
                  <c:v>4.94125</c:v>
                </c:pt>
                <c:pt idx="68">
                  <c:v>5.015</c:v>
                </c:pt>
                <c:pt idx="69">
                  <c:v>5.08875</c:v>
                </c:pt>
                <c:pt idx="70">
                  <c:v>5.1625</c:v>
                </c:pt>
                <c:pt idx="71">
                  <c:v>5.23625</c:v>
                </c:pt>
                <c:pt idx="72">
                  <c:v>5.31</c:v>
                </c:pt>
                <c:pt idx="73">
                  <c:v>5.38375</c:v>
                </c:pt>
                <c:pt idx="74">
                  <c:v>5.4575</c:v>
                </c:pt>
                <c:pt idx="75">
                  <c:v>5.53125</c:v>
                </c:pt>
                <c:pt idx="76">
                  <c:v>5.6049999999999995</c:v>
                </c:pt>
                <c:pt idx="77">
                  <c:v>5.67875</c:v>
                </c:pt>
                <c:pt idx="78">
                  <c:v>5.7524999999999995</c:v>
                </c:pt>
                <c:pt idx="79">
                  <c:v>5.82625</c:v>
                </c:pt>
                <c:pt idx="80">
                  <c:v>5.8999999999999995</c:v>
                </c:pt>
                <c:pt idx="81">
                  <c:v>5.97375</c:v>
                </c:pt>
                <c:pt idx="82">
                  <c:v>6.047499999999999</c:v>
                </c:pt>
                <c:pt idx="83">
                  <c:v>6.12125</c:v>
                </c:pt>
                <c:pt idx="84">
                  <c:v>6.194999999999999</c:v>
                </c:pt>
                <c:pt idx="85">
                  <c:v>6.26875</c:v>
                </c:pt>
                <c:pt idx="86">
                  <c:v>6.342499999999999</c:v>
                </c:pt>
                <c:pt idx="87">
                  <c:v>6.41625</c:v>
                </c:pt>
                <c:pt idx="88">
                  <c:v>6.489999999999999</c:v>
                </c:pt>
                <c:pt idx="89">
                  <c:v>6.56375</c:v>
                </c:pt>
                <c:pt idx="90">
                  <c:v>6.637499999999999</c:v>
                </c:pt>
                <c:pt idx="91">
                  <c:v>6.71125</c:v>
                </c:pt>
                <c:pt idx="92">
                  <c:v>6.784999999999999</c:v>
                </c:pt>
                <c:pt idx="93">
                  <c:v>6.85875</c:v>
                </c:pt>
                <c:pt idx="94">
                  <c:v>6.932499999999999</c:v>
                </c:pt>
                <c:pt idx="95">
                  <c:v>7.00625</c:v>
                </c:pt>
                <c:pt idx="96">
                  <c:v>7.08</c:v>
                </c:pt>
                <c:pt idx="97">
                  <c:v>7.15375</c:v>
                </c:pt>
                <c:pt idx="98">
                  <c:v>7.2275</c:v>
                </c:pt>
                <c:pt idx="99">
                  <c:v>7.30125</c:v>
                </c:pt>
                <c:pt idx="100">
                  <c:v>7.375</c:v>
                </c:pt>
                <c:pt idx="101">
                  <c:v>0</c:v>
                </c:pt>
              </c:numCache>
            </c:numRef>
          </c:cat>
          <c:val>
            <c:numRef>
              <c:f>'計算用紙'!$F$2:$F$103</c:f>
              <c:numCache>
                <c:ptCount val="102"/>
                <c:pt idx="0">
                  <c:v>2950</c:v>
                </c:pt>
                <c:pt idx="1">
                  <c:v>2920.5</c:v>
                </c:pt>
                <c:pt idx="2">
                  <c:v>2891</c:v>
                </c:pt>
                <c:pt idx="3">
                  <c:v>2861.5</c:v>
                </c:pt>
                <c:pt idx="4">
                  <c:v>2832</c:v>
                </c:pt>
                <c:pt idx="5">
                  <c:v>2802.5</c:v>
                </c:pt>
                <c:pt idx="6">
                  <c:v>2773</c:v>
                </c:pt>
                <c:pt idx="7">
                  <c:v>2743.5</c:v>
                </c:pt>
                <c:pt idx="8">
                  <c:v>2714</c:v>
                </c:pt>
                <c:pt idx="9">
                  <c:v>2684.5</c:v>
                </c:pt>
                <c:pt idx="10">
                  <c:v>2655</c:v>
                </c:pt>
                <c:pt idx="11">
                  <c:v>2625.5</c:v>
                </c:pt>
                <c:pt idx="12">
                  <c:v>2596</c:v>
                </c:pt>
                <c:pt idx="13">
                  <c:v>2566.5</c:v>
                </c:pt>
                <c:pt idx="14">
                  <c:v>2537</c:v>
                </c:pt>
                <c:pt idx="15">
                  <c:v>2507.5</c:v>
                </c:pt>
                <c:pt idx="16">
                  <c:v>2478</c:v>
                </c:pt>
                <c:pt idx="17">
                  <c:v>2448.5</c:v>
                </c:pt>
                <c:pt idx="18">
                  <c:v>2419</c:v>
                </c:pt>
                <c:pt idx="19">
                  <c:v>2389.5</c:v>
                </c:pt>
                <c:pt idx="20">
                  <c:v>2360</c:v>
                </c:pt>
                <c:pt idx="21">
                  <c:v>2330.5</c:v>
                </c:pt>
                <c:pt idx="22">
                  <c:v>2301</c:v>
                </c:pt>
                <c:pt idx="23">
                  <c:v>2271.5</c:v>
                </c:pt>
                <c:pt idx="24">
                  <c:v>2242</c:v>
                </c:pt>
                <c:pt idx="25">
                  <c:v>2212.5</c:v>
                </c:pt>
                <c:pt idx="26">
                  <c:v>2183</c:v>
                </c:pt>
                <c:pt idx="27">
                  <c:v>2153.5</c:v>
                </c:pt>
                <c:pt idx="28">
                  <c:v>2124</c:v>
                </c:pt>
                <c:pt idx="29">
                  <c:v>2094.5</c:v>
                </c:pt>
                <c:pt idx="30">
                  <c:v>2065</c:v>
                </c:pt>
                <c:pt idx="31">
                  <c:v>2035.5</c:v>
                </c:pt>
                <c:pt idx="32">
                  <c:v>2006</c:v>
                </c:pt>
                <c:pt idx="33">
                  <c:v>1976.5</c:v>
                </c:pt>
                <c:pt idx="34">
                  <c:v>1947</c:v>
                </c:pt>
                <c:pt idx="35">
                  <c:v>1917.5</c:v>
                </c:pt>
                <c:pt idx="36">
                  <c:v>1888</c:v>
                </c:pt>
                <c:pt idx="37">
                  <c:v>1858.5</c:v>
                </c:pt>
                <c:pt idx="38">
                  <c:v>1829</c:v>
                </c:pt>
                <c:pt idx="39">
                  <c:v>1799.5</c:v>
                </c:pt>
                <c:pt idx="40">
                  <c:v>1770</c:v>
                </c:pt>
                <c:pt idx="41">
                  <c:v>1740.5</c:v>
                </c:pt>
                <c:pt idx="42">
                  <c:v>1711.0000000000002</c:v>
                </c:pt>
                <c:pt idx="43">
                  <c:v>1681.5000000000002</c:v>
                </c:pt>
                <c:pt idx="44">
                  <c:v>1652.0000000000002</c:v>
                </c:pt>
                <c:pt idx="45">
                  <c:v>1622.5000000000002</c:v>
                </c:pt>
                <c:pt idx="46">
                  <c:v>1593.0000000000002</c:v>
                </c:pt>
                <c:pt idx="47">
                  <c:v>1563.5000000000002</c:v>
                </c:pt>
                <c:pt idx="48">
                  <c:v>1534</c:v>
                </c:pt>
                <c:pt idx="49">
                  <c:v>1504.5</c:v>
                </c:pt>
                <c:pt idx="50">
                  <c:v>1475</c:v>
                </c:pt>
                <c:pt idx="51">
                  <c:v>1445.5</c:v>
                </c:pt>
                <c:pt idx="52">
                  <c:v>1416</c:v>
                </c:pt>
                <c:pt idx="53">
                  <c:v>1386.5</c:v>
                </c:pt>
                <c:pt idx="54">
                  <c:v>1357</c:v>
                </c:pt>
                <c:pt idx="55">
                  <c:v>1327.5000000000002</c:v>
                </c:pt>
                <c:pt idx="56">
                  <c:v>1298</c:v>
                </c:pt>
                <c:pt idx="57">
                  <c:v>1268.5000000000002</c:v>
                </c:pt>
                <c:pt idx="58">
                  <c:v>1239</c:v>
                </c:pt>
                <c:pt idx="59">
                  <c:v>1209.5000000000002</c:v>
                </c:pt>
                <c:pt idx="60">
                  <c:v>1180</c:v>
                </c:pt>
                <c:pt idx="61">
                  <c:v>1150.5000000000002</c:v>
                </c:pt>
                <c:pt idx="62">
                  <c:v>1121</c:v>
                </c:pt>
                <c:pt idx="63">
                  <c:v>1091.5000000000002</c:v>
                </c:pt>
                <c:pt idx="64">
                  <c:v>1062</c:v>
                </c:pt>
                <c:pt idx="65">
                  <c:v>1032.5</c:v>
                </c:pt>
                <c:pt idx="66">
                  <c:v>1003</c:v>
                </c:pt>
                <c:pt idx="67">
                  <c:v>973.5</c:v>
                </c:pt>
                <c:pt idx="68">
                  <c:v>944.0000000000002</c:v>
                </c:pt>
                <c:pt idx="69">
                  <c:v>914.5</c:v>
                </c:pt>
                <c:pt idx="70">
                  <c:v>885</c:v>
                </c:pt>
                <c:pt idx="71">
                  <c:v>855.5</c:v>
                </c:pt>
                <c:pt idx="72">
                  <c:v>826</c:v>
                </c:pt>
                <c:pt idx="73">
                  <c:v>796.5</c:v>
                </c:pt>
                <c:pt idx="74">
                  <c:v>767</c:v>
                </c:pt>
                <c:pt idx="75">
                  <c:v>737.5</c:v>
                </c:pt>
                <c:pt idx="76">
                  <c:v>708</c:v>
                </c:pt>
                <c:pt idx="77">
                  <c:v>678.5</c:v>
                </c:pt>
                <c:pt idx="78">
                  <c:v>649</c:v>
                </c:pt>
                <c:pt idx="79">
                  <c:v>619.5</c:v>
                </c:pt>
                <c:pt idx="80">
                  <c:v>590</c:v>
                </c:pt>
                <c:pt idx="81">
                  <c:v>560.5</c:v>
                </c:pt>
                <c:pt idx="82">
                  <c:v>531</c:v>
                </c:pt>
                <c:pt idx="83">
                  <c:v>501.5</c:v>
                </c:pt>
                <c:pt idx="84">
                  <c:v>472.00000000000045</c:v>
                </c:pt>
                <c:pt idx="85">
                  <c:v>442.5</c:v>
                </c:pt>
                <c:pt idx="86">
                  <c:v>413.00000000000045</c:v>
                </c:pt>
                <c:pt idx="87">
                  <c:v>383.5</c:v>
                </c:pt>
                <c:pt idx="88">
                  <c:v>354.00000000000045</c:v>
                </c:pt>
                <c:pt idx="89">
                  <c:v>324.5</c:v>
                </c:pt>
                <c:pt idx="90">
                  <c:v>295.00000000000045</c:v>
                </c:pt>
                <c:pt idx="91">
                  <c:v>265.5</c:v>
                </c:pt>
                <c:pt idx="92">
                  <c:v>236.00000000000045</c:v>
                </c:pt>
                <c:pt idx="93">
                  <c:v>206.5</c:v>
                </c:pt>
                <c:pt idx="94">
                  <c:v>177.00000000000045</c:v>
                </c:pt>
                <c:pt idx="95">
                  <c:v>147.5</c:v>
                </c:pt>
                <c:pt idx="96">
                  <c:v>118</c:v>
                </c:pt>
                <c:pt idx="97">
                  <c:v>88.5</c:v>
                </c:pt>
                <c:pt idx="98">
                  <c:v>59</c:v>
                </c:pt>
                <c:pt idx="99">
                  <c:v>29.5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marker val="1"/>
        <c:axId val="43260830"/>
        <c:axId val="53803151"/>
      </c:lineChart>
      <c:lineChart>
        <c:grouping val="standard"/>
        <c:varyColors val="0"/>
        <c:ser>
          <c:idx val="0"/>
          <c:order val="1"/>
          <c:tx>
            <c:v>Po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'計算用紙'!$H$1:$H$105</c:f>
              <c:strCache>
                <c:ptCount val="102"/>
                <c:pt idx="0">
                  <c:v>電流</c:v>
                </c:pt>
                <c:pt idx="1">
                  <c:v>300</c:v>
                </c:pt>
                <c:pt idx="2">
                  <c:v>381.125</c:v>
                </c:pt>
                <c:pt idx="3">
                  <c:v>462.25</c:v>
                </c:pt>
                <c:pt idx="4">
                  <c:v>543.375</c:v>
                </c:pt>
                <c:pt idx="5">
                  <c:v>624.5</c:v>
                </c:pt>
                <c:pt idx="6">
                  <c:v>705.625</c:v>
                </c:pt>
                <c:pt idx="7">
                  <c:v>786.75</c:v>
                </c:pt>
                <c:pt idx="8">
                  <c:v>867.875</c:v>
                </c:pt>
                <c:pt idx="9">
                  <c:v>949</c:v>
                </c:pt>
                <c:pt idx="10">
                  <c:v>1030.125</c:v>
                </c:pt>
                <c:pt idx="11">
                  <c:v>1111.25</c:v>
                </c:pt>
                <c:pt idx="12">
                  <c:v>1192.375</c:v>
                </c:pt>
                <c:pt idx="13">
                  <c:v>1273.5</c:v>
                </c:pt>
                <c:pt idx="14">
                  <c:v>1354.625</c:v>
                </c:pt>
                <c:pt idx="15">
                  <c:v>1435.75</c:v>
                </c:pt>
                <c:pt idx="16">
                  <c:v>1516.875</c:v>
                </c:pt>
                <c:pt idx="17">
                  <c:v>1598</c:v>
                </c:pt>
                <c:pt idx="18">
                  <c:v>1679.125</c:v>
                </c:pt>
                <c:pt idx="19">
                  <c:v>1760.25</c:v>
                </c:pt>
                <c:pt idx="20">
                  <c:v>1841.375</c:v>
                </c:pt>
                <c:pt idx="21">
                  <c:v>1922.5</c:v>
                </c:pt>
                <c:pt idx="22">
                  <c:v>2003.625</c:v>
                </c:pt>
                <c:pt idx="23">
                  <c:v>2084.75</c:v>
                </c:pt>
                <c:pt idx="24">
                  <c:v>2165.875</c:v>
                </c:pt>
                <c:pt idx="25">
                  <c:v>2247</c:v>
                </c:pt>
                <c:pt idx="26">
                  <c:v>2328.125</c:v>
                </c:pt>
                <c:pt idx="27">
                  <c:v>2409.25</c:v>
                </c:pt>
                <c:pt idx="28">
                  <c:v>2490.375</c:v>
                </c:pt>
                <c:pt idx="29">
                  <c:v>2571.5</c:v>
                </c:pt>
                <c:pt idx="30">
                  <c:v>2652.625</c:v>
                </c:pt>
                <c:pt idx="31">
                  <c:v>2733.75</c:v>
                </c:pt>
                <c:pt idx="32">
                  <c:v>2814.875</c:v>
                </c:pt>
                <c:pt idx="33">
                  <c:v>2896</c:v>
                </c:pt>
                <c:pt idx="34">
                  <c:v>2977.125</c:v>
                </c:pt>
                <c:pt idx="35">
                  <c:v>3058.25</c:v>
                </c:pt>
                <c:pt idx="36">
                  <c:v>3139.375</c:v>
                </c:pt>
                <c:pt idx="37">
                  <c:v>3220.5</c:v>
                </c:pt>
                <c:pt idx="38">
                  <c:v>3301.625</c:v>
                </c:pt>
                <c:pt idx="39">
                  <c:v>3382.75</c:v>
                </c:pt>
                <c:pt idx="40">
                  <c:v>3463.875</c:v>
                </c:pt>
                <c:pt idx="41">
                  <c:v>3545</c:v>
                </c:pt>
                <c:pt idx="42">
                  <c:v>3626.125</c:v>
                </c:pt>
                <c:pt idx="43">
                  <c:v>3707.25</c:v>
                </c:pt>
                <c:pt idx="44">
                  <c:v>3788.375</c:v>
                </c:pt>
                <c:pt idx="45">
                  <c:v>3869.5</c:v>
                </c:pt>
                <c:pt idx="46">
                  <c:v>3950.625</c:v>
                </c:pt>
                <c:pt idx="47">
                  <c:v>4031.75</c:v>
                </c:pt>
                <c:pt idx="48">
                  <c:v>4112.875</c:v>
                </c:pt>
                <c:pt idx="49">
                  <c:v>4194</c:v>
                </c:pt>
                <c:pt idx="50">
                  <c:v>4275.125</c:v>
                </c:pt>
                <c:pt idx="51">
                  <c:v>4356.25</c:v>
                </c:pt>
                <c:pt idx="52">
                  <c:v>4437.375</c:v>
                </c:pt>
                <c:pt idx="53">
                  <c:v>4518.5</c:v>
                </c:pt>
                <c:pt idx="54">
                  <c:v>4599.625</c:v>
                </c:pt>
                <c:pt idx="55">
                  <c:v>4680.75</c:v>
                </c:pt>
                <c:pt idx="56">
                  <c:v>4761.875</c:v>
                </c:pt>
                <c:pt idx="57">
                  <c:v>4843</c:v>
                </c:pt>
                <c:pt idx="58">
                  <c:v>4924.125</c:v>
                </c:pt>
                <c:pt idx="59">
                  <c:v>5005.25</c:v>
                </c:pt>
                <c:pt idx="60">
                  <c:v>5086.375</c:v>
                </c:pt>
                <c:pt idx="61">
                  <c:v>5167.5</c:v>
                </c:pt>
                <c:pt idx="62">
                  <c:v>5248.625</c:v>
                </c:pt>
                <c:pt idx="63">
                  <c:v>5329.75</c:v>
                </c:pt>
                <c:pt idx="64">
                  <c:v>5410.875</c:v>
                </c:pt>
                <c:pt idx="65">
                  <c:v>5492</c:v>
                </c:pt>
                <c:pt idx="66">
                  <c:v>5573.125</c:v>
                </c:pt>
                <c:pt idx="67">
                  <c:v>5654.25</c:v>
                </c:pt>
                <c:pt idx="68">
                  <c:v>5735.375</c:v>
                </c:pt>
                <c:pt idx="69">
                  <c:v>5816.5</c:v>
                </c:pt>
                <c:pt idx="70">
                  <c:v>5897.625</c:v>
                </c:pt>
                <c:pt idx="71">
                  <c:v>5978.75</c:v>
                </c:pt>
                <c:pt idx="72">
                  <c:v>6059.875</c:v>
                </c:pt>
                <c:pt idx="73">
                  <c:v>6141</c:v>
                </c:pt>
                <c:pt idx="74">
                  <c:v>6222.125</c:v>
                </c:pt>
                <c:pt idx="75">
                  <c:v>6303.25</c:v>
                </c:pt>
                <c:pt idx="76">
                  <c:v>6384.375</c:v>
                </c:pt>
                <c:pt idx="77">
                  <c:v>6465.5</c:v>
                </c:pt>
                <c:pt idx="78">
                  <c:v>6546.625</c:v>
                </c:pt>
                <c:pt idx="79">
                  <c:v>6627.75</c:v>
                </c:pt>
                <c:pt idx="80">
                  <c:v>6708.875</c:v>
                </c:pt>
                <c:pt idx="81">
                  <c:v>6790</c:v>
                </c:pt>
                <c:pt idx="82">
                  <c:v>6871.125</c:v>
                </c:pt>
                <c:pt idx="83">
                  <c:v>6952.25</c:v>
                </c:pt>
                <c:pt idx="84">
                  <c:v>7033.375</c:v>
                </c:pt>
                <c:pt idx="85">
                  <c:v>7114.5</c:v>
                </c:pt>
                <c:pt idx="86">
                  <c:v>7195.625</c:v>
                </c:pt>
                <c:pt idx="87">
                  <c:v>7276.75</c:v>
                </c:pt>
                <c:pt idx="88">
                  <c:v>7357.875</c:v>
                </c:pt>
                <c:pt idx="89">
                  <c:v>7439</c:v>
                </c:pt>
                <c:pt idx="90">
                  <c:v>7520.125</c:v>
                </c:pt>
                <c:pt idx="91">
                  <c:v>7601.25</c:v>
                </c:pt>
                <c:pt idx="92">
                  <c:v>7682.375</c:v>
                </c:pt>
                <c:pt idx="93">
                  <c:v>7763.5</c:v>
                </c:pt>
                <c:pt idx="94">
                  <c:v>7844.625</c:v>
                </c:pt>
                <c:pt idx="95">
                  <c:v>7925.75</c:v>
                </c:pt>
                <c:pt idx="96">
                  <c:v>8006.875</c:v>
                </c:pt>
                <c:pt idx="97">
                  <c:v>8088</c:v>
                </c:pt>
                <c:pt idx="98">
                  <c:v>8169.125</c:v>
                </c:pt>
                <c:pt idx="99">
                  <c:v>8250.25</c:v>
                </c:pt>
                <c:pt idx="100">
                  <c:v>8331.375</c:v>
                </c:pt>
                <c:pt idx="101">
                  <c:v>8412.5</c:v>
                </c:pt>
              </c:strCache>
            </c:strRef>
          </c:cat>
          <c:val>
            <c:numRef>
              <c:f>'計算用紙'!$G$2:$G$103</c:f>
              <c:numCache>
                <c:ptCount val="102"/>
                <c:pt idx="0">
                  <c:v>0</c:v>
                </c:pt>
                <c:pt idx="1">
                  <c:v>2.212023206249999</c:v>
                </c:pt>
                <c:pt idx="2">
                  <c:v>4.379359074999999</c:v>
                </c:pt>
                <c:pt idx="3">
                  <c:v>6.50200760625</c:v>
                </c:pt>
                <c:pt idx="4">
                  <c:v>8.5799688</c:v>
                </c:pt>
                <c:pt idx="5">
                  <c:v>10.61324265625</c:v>
                </c:pt>
                <c:pt idx="6">
                  <c:v>12.601829174999997</c:v>
                </c:pt>
                <c:pt idx="7">
                  <c:v>14.545728356249997</c:v>
                </c:pt>
                <c:pt idx="8">
                  <c:v>16.444940199999998</c:v>
                </c:pt>
                <c:pt idx="9">
                  <c:v>18.299464706249996</c:v>
                </c:pt>
                <c:pt idx="10">
                  <c:v>20.109301874999996</c:v>
                </c:pt>
                <c:pt idx="11">
                  <c:v>21.874451706249996</c:v>
                </c:pt>
                <c:pt idx="12">
                  <c:v>23.594914199999998</c:v>
                </c:pt>
                <c:pt idx="13">
                  <c:v>25.27068935625</c:v>
                </c:pt>
                <c:pt idx="14">
                  <c:v>26.901777175</c:v>
                </c:pt>
                <c:pt idx="15">
                  <c:v>28.488177656249995</c:v>
                </c:pt>
                <c:pt idx="16">
                  <c:v>30.029890799999997</c:v>
                </c:pt>
                <c:pt idx="17">
                  <c:v>31.526916606249998</c:v>
                </c:pt>
                <c:pt idx="18">
                  <c:v>32.979255075</c:v>
                </c:pt>
                <c:pt idx="19">
                  <c:v>34.386906206249996</c:v>
                </c:pt>
                <c:pt idx="20">
                  <c:v>35.74986999999999</c:v>
                </c:pt>
                <c:pt idx="21">
                  <c:v>37.06814645624999</c:v>
                </c:pt>
                <c:pt idx="22">
                  <c:v>38.341735574999994</c:v>
                </c:pt>
                <c:pt idx="23">
                  <c:v>39.570637356249996</c:v>
                </c:pt>
                <c:pt idx="24">
                  <c:v>40.7548518</c:v>
                </c:pt>
                <c:pt idx="25">
                  <c:v>41.89437890625</c:v>
                </c:pt>
                <c:pt idx="26">
                  <c:v>42.989218675000004</c:v>
                </c:pt>
                <c:pt idx="27">
                  <c:v>44.03937110624999</c:v>
                </c:pt>
                <c:pt idx="28">
                  <c:v>45.04483619999999</c:v>
                </c:pt>
                <c:pt idx="29">
                  <c:v>46.00561395624999</c:v>
                </c:pt>
                <c:pt idx="30">
                  <c:v>46.921704375</c:v>
                </c:pt>
                <c:pt idx="31">
                  <c:v>47.79310745624999</c:v>
                </c:pt>
                <c:pt idx="32">
                  <c:v>48.619823199999985</c:v>
                </c:pt>
                <c:pt idx="33">
                  <c:v>49.40185160624999</c:v>
                </c:pt>
                <c:pt idx="34">
                  <c:v>50.13919267499999</c:v>
                </c:pt>
                <c:pt idx="35">
                  <c:v>50.83184640625</c:v>
                </c:pt>
                <c:pt idx="36">
                  <c:v>51.47981279999999</c:v>
                </c:pt>
                <c:pt idx="37">
                  <c:v>52.08309185624999</c:v>
                </c:pt>
                <c:pt idx="38">
                  <c:v>52.64168357499999</c:v>
                </c:pt>
                <c:pt idx="39">
                  <c:v>53.155587956249995</c:v>
                </c:pt>
                <c:pt idx="40">
                  <c:v>53.62480499999999</c:v>
                </c:pt>
                <c:pt idx="41">
                  <c:v>54.04933470624999</c:v>
                </c:pt>
                <c:pt idx="42">
                  <c:v>54.42917707499999</c:v>
                </c:pt>
                <c:pt idx="43">
                  <c:v>54.764332106249995</c:v>
                </c:pt>
                <c:pt idx="44">
                  <c:v>55.05479979999999</c:v>
                </c:pt>
                <c:pt idx="45">
                  <c:v>55.30058015625</c:v>
                </c:pt>
                <c:pt idx="46">
                  <c:v>55.50167317499999</c:v>
                </c:pt>
                <c:pt idx="47">
                  <c:v>55.65807885625</c:v>
                </c:pt>
                <c:pt idx="48">
                  <c:v>55.76979719999999</c:v>
                </c:pt>
                <c:pt idx="49">
                  <c:v>55.83682820625</c:v>
                </c:pt>
                <c:pt idx="50">
                  <c:v>55.859171874999994</c:v>
                </c:pt>
                <c:pt idx="51">
                  <c:v>55.83682820625</c:v>
                </c:pt>
                <c:pt idx="52">
                  <c:v>55.76979719999999</c:v>
                </c:pt>
                <c:pt idx="53">
                  <c:v>55.658078856249986</c:v>
                </c:pt>
                <c:pt idx="54">
                  <c:v>55.501673174999986</c:v>
                </c:pt>
                <c:pt idx="55">
                  <c:v>55.30058015625</c:v>
                </c:pt>
                <c:pt idx="56">
                  <c:v>55.05479979999999</c:v>
                </c:pt>
                <c:pt idx="57">
                  <c:v>54.764332106249995</c:v>
                </c:pt>
                <c:pt idx="58">
                  <c:v>54.42917707499999</c:v>
                </c:pt>
                <c:pt idx="59">
                  <c:v>54.049334706249994</c:v>
                </c:pt>
                <c:pt idx="60">
                  <c:v>53.624804999999995</c:v>
                </c:pt>
                <c:pt idx="61">
                  <c:v>53.15558795625</c:v>
                </c:pt>
                <c:pt idx="62">
                  <c:v>52.641683575</c:v>
                </c:pt>
                <c:pt idx="63">
                  <c:v>52.08309185624999</c:v>
                </c:pt>
                <c:pt idx="64">
                  <c:v>51.47981279999999</c:v>
                </c:pt>
                <c:pt idx="65">
                  <c:v>50.83184640625</c:v>
                </c:pt>
                <c:pt idx="66">
                  <c:v>50.13919267499999</c:v>
                </c:pt>
                <c:pt idx="67">
                  <c:v>49.401851606250005</c:v>
                </c:pt>
                <c:pt idx="68">
                  <c:v>48.6198232</c:v>
                </c:pt>
                <c:pt idx="69">
                  <c:v>47.79310745624999</c:v>
                </c:pt>
                <c:pt idx="70">
                  <c:v>46.921704375</c:v>
                </c:pt>
                <c:pt idx="71">
                  <c:v>46.005613956249995</c:v>
                </c:pt>
                <c:pt idx="72">
                  <c:v>45.04483619999999</c:v>
                </c:pt>
                <c:pt idx="73">
                  <c:v>44.03937110624999</c:v>
                </c:pt>
                <c:pt idx="74">
                  <c:v>42.989218675</c:v>
                </c:pt>
                <c:pt idx="75">
                  <c:v>41.89437890625</c:v>
                </c:pt>
                <c:pt idx="76">
                  <c:v>40.75485179999999</c:v>
                </c:pt>
                <c:pt idx="77">
                  <c:v>39.57063735625</c:v>
                </c:pt>
                <c:pt idx="78">
                  <c:v>38.341735574999994</c:v>
                </c:pt>
                <c:pt idx="79">
                  <c:v>37.06814645625</c:v>
                </c:pt>
                <c:pt idx="80">
                  <c:v>35.74986999999999</c:v>
                </c:pt>
                <c:pt idx="81">
                  <c:v>34.386906206249996</c:v>
                </c:pt>
                <c:pt idx="82">
                  <c:v>32.979255075</c:v>
                </c:pt>
                <c:pt idx="83">
                  <c:v>31.526916606249998</c:v>
                </c:pt>
                <c:pt idx="84">
                  <c:v>30.029890800000025</c:v>
                </c:pt>
                <c:pt idx="85">
                  <c:v>28.488177656249995</c:v>
                </c:pt>
                <c:pt idx="86">
                  <c:v>26.901777175000024</c:v>
                </c:pt>
                <c:pt idx="87">
                  <c:v>25.27068935625</c:v>
                </c:pt>
                <c:pt idx="88">
                  <c:v>23.594914200000026</c:v>
                </c:pt>
                <c:pt idx="89">
                  <c:v>21.874451706249996</c:v>
                </c:pt>
                <c:pt idx="90">
                  <c:v>20.10930187500003</c:v>
                </c:pt>
                <c:pt idx="91">
                  <c:v>18.299464706249996</c:v>
                </c:pt>
                <c:pt idx="92">
                  <c:v>16.44494020000003</c:v>
                </c:pt>
                <c:pt idx="93">
                  <c:v>14.545728356249997</c:v>
                </c:pt>
                <c:pt idx="94">
                  <c:v>12.60182917500003</c:v>
                </c:pt>
                <c:pt idx="95">
                  <c:v>10.61324265625</c:v>
                </c:pt>
                <c:pt idx="96">
                  <c:v>8.579968800000001</c:v>
                </c:pt>
                <c:pt idx="97">
                  <c:v>6.502007606249999</c:v>
                </c:pt>
                <c:pt idx="98">
                  <c:v>4.379359074999999</c:v>
                </c:pt>
                <c:pt idx="99">
                  <c:v>2.212023206249999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marker val="1"/>
        <c:axId val="14466312"/>
        <c:axId val="63087945"/>
      </c:lineChart>
      <c:catAx>
        <c:axId val="4326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T[kg-cm]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803151"/>
        <c:crossesAt val="0"/>
        <c:auto val="0"/>
        <c:lblOffset val="100"/>
        <c:tickLblSkip val="20"/>
        <c:tickMarkSkip val="10"/>
        <c:noMultiLvlLbl val="0"/>
      </c:catAx>
      <c:valAx>
        <c:axId val="538031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N[rpm]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260830"/>
        <c:crossesAt val="1"/>
        <c:crossBetween val="between"/>
        <c:dispUnits/>
      </c:valAx>
      <c:catAx>
        <c:axId val="14466312"/>
        <c:scaling>
          <c:orientation val="minMax"/>
        </c:scaling>
        <c:axPos val="b"/>
        <c:delete val="1"/>
        <c:majorTickMark val="in"/>
        <c:minorTickMark val="none"/>
        <c:tickLblPos val="nextTo"/>
        <c:crossAx val="63087945"/>
        <c:crossesAt val="0"/>
        <c:auto val="0"/>
        <c:lblOffset val="100"/>
        <c:noMultiLvlLbl val="0"/>
      </c:catAx>
      <c:valAx>
        <c:axId val="630879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Po[W]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46631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8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1625"/>
          <c:h val="0.9375"/>
        </c:manualLayout>
      </c:layout>
      <c:lineChart>
        <c:grouping val="standard"/>
        <c:varyColors val="0"/>
        <c:ser>
          <c:idx val="1"/>
          <c:order val="0"/>
          <c:tx>
            <c:v>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'計算用紙'!$E$2:$E$102</c:f>
              <c:numCache>
                <c:ptCount val="101"/>
                <c:pt idx="0">
                  <c:v>0</c:v>
                </c:pt>
                <c:pt idx="1">
                  <c:v>0.07375</c:v>
                </c:pt>
                <c:pt idx="2">
                  <c:v>0.1475</c:v>
                </c:pt>
                <c:pt idx="3">
                  <c:v>0.22125</c:v>
                </c:pt>
                <c:pt idx="4">
                  <c:v>0.295</c:v>
                </c:pt>
                <c:pt idx="5">
                  <c:v>0.36874999999999997</c:v>
                </c:pt>
                <c:pt idx="6">
                  <c:v>0.4425</c:v>
                </c:pt>
                <c:pt idx="7">
                  <c:v>0.51625</c:v>
                </c:pt>
                <c:pt idx="8">
                  <c:v>0.59</c:v>
                </c:pt>
                <c:pt idx="9">
                  <c:v>0.66375</c:v>
                </c:pt>
                <c:pt idx="10">
                  <c:v>0.7374999999999999</c:v>
                </c:pt>
                <c:pt idx="11">
                  <c:v>0.8112499999999999</c:v>
                </c:pt>
                <c:pt idx="12">
                  <c:v>0.885</c:v>
                </c:pt>
                <c:pt idx="13">
                  <c:v>0.95875</c:v>
                </c:pt>
                <c:pt idx="14">
                  <c:v>1.0325</c:v>
                </c:pt>
                <c:pt idx="15">
                  <c:v>1.10625</c:v>
                </c:pt>
                <c:pt idx="16">
                  <c:v>1.18</c:v>
                </c:pt>
                <c:pt idx="17">
                  <c:v>1.25375</c:v>
                </c:pt>
                <c:pt idx="18">
                  <c:v>1.3275</c:v>
                </c:pt>
                <c:pt idx="19">
                  <c:v>1.4012499999999999</c:v>
                </c:pt>
                <c:pt idx="20">
                  <c:v>1.4749999999999999</c:v>
                </c:pt>
                <c:pt idx="21">
                  <c:v>1.5487499999999998</c:v>
                </c:pt>
                <c:pt idx="22">
                  <c:v>1.6224999999999998</c:v>
                </c:pt>
                <c:pt idx="23">
                  <c:v>1.6962499999999998</c:v>
                </c:pt>
                <c:pt idx="24">
                  <c:v>1.77</c:v>
                </c:pt>
                <c:pt idx="25">
                  <c:v>1.84375</c:v>
                </c:pt>
                <c:pt idx="26">
                  <c:v>1.9175</c:v>
                </c:pt>
                <c:pt idx="27">
                  <c:v>1.99125</c:v>
                </c:pt>
                <c:pt idx="28">
                  <c:v>2.065</c:v>
                </c:pt>
                <c:pt idx="29">
                  <c:v>2.13875</c:v>
                </c:pt>
                <c:pt idx="30">
                  <c:v>2.2125</c:v>
                </c:pt>
                <c:pt idx="31">
                  <c:v>2.28625</c:v>
                </c:pt>
                <c:pt idx="32">
                  <c:v>2.36</c:v>
                </c:pt>
                <c:pt idx="33">
                  <c:v>2.43375</c:v>
                </c:pt>
                <c:pt idx="34">
                  <c:v>2.5075</c:v>
                </c:pt>
                <c:pt idx="35">
                  <c:v>2.58125</c:v>
                </c:pt>
                <c:pt idx="36">
                  <c:v>2.655</c:v>
                </c:pt>
                <c:pt idx="37">
                  <c:v>2.72875</c:v>
                </c:pt>
                <c:pt idx="38">
                  <c:v>2.8024999999999998</c:v>
                </c:pt>
                <c:pt idx="39">
                  <c:v>2.8762499999999998</c:v>
                </c:pt>
                <c:pt idx="40">
                  <c:v>2.9499999999999997</c:v>
                </c:pt>
                <c:pt idx="41">
                  <c:v>3.0237499999999997</c:v>
                </c:pt>
                <c:pt idx="42">
                  <c:v>3.0974999999999997</c:v>
                </c:pt>
                <c:pt idx="43">
                  <c:v>3.1712499999999997</c:v>
                </c:pt>
                <c:pt idx="44">
                  <c:v>3.2449999999999997</c:v>
                </c:pt>
                <c:pt idx="45">
                  <c:v>3.3187499999999996</c:v>
                </c:pt>
                <c:pt idx="46">
                  <c:v>3.3924999999999996</c:v>
                </c:pt>
                <c:pt idx="47">
                  <c:v>3.4662499999999996</c:v>
                </c:pt>
                <c:pt idx="48">
                  <c:v>3.54</c:v>
                </c:pt>
                <c:pt idx="49">
                  <c:v>3.61375</c:v>
                </c:pt>
                <c:pt idx="50">
                  <c:v>3.6875</c:v>
                </c:pt>
                <c:pt idx="51">
                  <c:v>3.76125</c:v>
                </c:pt>
                <c:pt idx="52">
                  <c:v>3.835</c:v>
                </c:pt>
                <c:pt idx="53">
                  <c:v>3.90875</c:v>
                </c:pt>
                <c:pt idx="54">
                  <c:v>3.9825</c:v>
                </c:pt>
                <c:pt idx="55">
                  <c:v>4.0562499999999995</c:v>
                </c:pt>
                <c:pt idx="56">
                  <c:v>4.13</c:v>
                </c:pt>
                <c:pt idx="57">
                  <c:v>4.203749999999999</c:v>
                </c:pt>
                <c:pt idx="58">
                  <c:v>4.2775</c:v>
                </c:pt>
                <c:pt idx="59">
                  <c:v>4.351249999999999</c:v>
                </c:pt>
                <c:pt idx="60">
                  <c:v>4.425</c:v>
                </c:pt>
                <c:pt idx="61">
                  <c:v>4.498749999999999</c:v>
                </c:pt>
                <c:pt idx="62">
                  <c:v>4.5725</c:v>
                </c:pt>
                <c:pt idx="63">
                  <c:v>4.646249999999999</c:v>
                </c:pt>
                <c:pt idx="64">
                  <c:v>4.72</c:v>
                </c:pt>
                <c:pt idx="65">
                  <c:v>4.79375</c:v>
                </c:pt>
                <c:pt idx="66">
                  <c:v>4.8675</c:v>
                </c:pt>
                <c:pt idx="67">
                  <c:v>4.94125</c:v>
                </c:pt>
                <c:pt idx="68">
                  <c:v>5.015</c:v>
                </c:pt>
                <c:pt idx="69">
                  <c:v>5.08875</c:v>
                </c:pt>
                <c:pt idx="70">
                  <c:v>5.1625</c:v>
                </c:pt>
                <c:pt idx="71">
                  <c:v>5.23625</c:v>
                </c:pt>
                <c:pt idx="72">
                  <c:v>5.31</c:v>
                </c:pt>
                <c:pt idx="73">
                  <c:v>5.38375</c:v>
                </c:pt>
                <c:pt idx="74">
                  <c:v>5.4575</c:v>
                </c:pt>
                <c:pt idx="75">
                  <c:v>5.53125</c:v>
                </c:pt>
                <c:pt idx="76">
                  <c:v>5.6049999999999995</c:v>
                </c:pt>
                <c:pt idx="77">
                  <c:v>5.67875</c:v>
                </c:pt>
                <c:pt idx="78">
                  <c:v>5.7524999999999995</c:v>
                </c:pt>
                <c:pt idx="79">
                  <c:v>5.82625</c:v>
                </c:pt>
                <c:pt idx="80">
                  <c:v>5.8999999999999995</c:v>
                </c:pt>
                <c:pt idx="81">
                  <c:v>5.97375</c:v>
                </c:pt>
                <c:pt idx="82">
                  <c:v>6.047499999999999</c:v>
                </c:pt>
                <c:pt idx="83">
                  <c:v>6.12125</c:v>
                </c:pt>
                <c:pt idx="84">
                  <c:v>6.194999999999999</c:v>
                </c:pt>
                <c:pt idx="85">
                  <c:v>6.26875</c:v>
                </c:pt>
                <c:pt idx="86">
                  <c:v>6.342499999999999</c:v>
                </c:pt>
                <c:pt idx="87">
                  <c:v>6.41625</c:v>
                </c:pt>
                <c:pt idx="88">
                  <c:v>6.489999999999999</c:v>
                </c:pt>
                <c:pt idx="89">
                  <c:v>6.56375</c:v>
                </c:pt>
                <c:pt idx="90">
                  <c:v>6.637499999999999</c:v>
                </c:pt>
                <c:pt idx="91">
                  <c:v>6.71125</c:v>
                </c:pt>
                <c:pt idx="92">
                  <c:v>6.784999999999999</c:v>
                </c:pt>
                <c:pt idx="93">
                  <c:v>6.85875</c:v>
                </c:pt>
                <c:pt idx="94">
                  <c:v>6.932499999999999</c:v>
                </c:pt>
                <c:pt idx="95">
                  <c:v>7.00625</c:v>
                </c:pt>
                <c:pt idx="96">
                  <c:v>7.08</c:v>
                </c:pt>
                <c:pt idx="97">
                  <c:v>7.15375</c:v>
                </c:pt>
                <c:pt idx="98">
                  <c:v>7.2275</c:v>
                </c:pt>
                <c:pt idx="99">
                  <c:v>7.30125</c:v>
                </c:pt>
                <c:pt idx="100">
                  <c:v>7.375</c:v>
                </c:pt>
              </c:numCache>
            </c:numRef>
          </c:cat>
          <c:val>
            <c:numRef>
              <c:f>'計算用紙'!$H$2:$H$102</c:f>
              <c:numCache>
                <c:ptCount val="101"/>
                <c:pt idx="0">
                  <c:v>300</c:v>
                </c:pt>
                <c:pt idx="1">
                  <c:v>381.125</c:v>
                </c:pt>
                <c:pt idx="2">
                  <c:v>462.25</c:v>
                </c:pt>
                <c:pt idx="3">
                  <c:v>543.375</c:v>
                </c:pt>
                <c:pt idx="4">
                  <c:v>624.5</c:v>
                </c:pt>
                <c:pt idx="5">
                  <c:v>705.625</c:v>
                </c:pt>
                <c:pt idx="6">
                  <c:v>786.75</c:v>
                </c:pt>
                <c:pt idx="7">
                  <c:v>867.875</c:v>
                </c:pt>
                <c:pt idx="8">
                  <c:v>949</c:v>
                </c:pt>
                <c:pt idx="9">
                  <c:v>1030.125</c:v>
                </c:pt>
                <c:pt idx="10">
                  <c:v>1111.25</c:v>
                </c:pt>
                <c:pt idx="11">
                  <c:v>1192.375</c:v>
                </c:pt>
                <c:pt idx="12">
                  <c:v>1273.5</c:v>
                </c:pt>
                <c:pt idx="13">
                  <c:v>1354.625</c:v>
                </c:pt>
                <c:pt idx="14">
                  <c:v>1435.75</c:v>
                </c:pt>
                <c:pt idx="15">
                  <c:v>1516.875</c:v>
                </c:pt>
                <c:pt idx="16">
                  <c:v>1598</c:v>
                </c:pt>
                <c:pt idx="17">
                  <c:v>1679.125</c:v>
                </c:pt>
                <c:pt idx="18">
                  <c:v>1760.25</c:v>
                </c:pt>
                <c:pt idx="19">
                  <c:v>1841.3749999999998</c:v>
                </c:pt>
                <c:pt idx="20">
                  <c:v>1922.4999999999998</c:v>
                </c:pt>
                <c:pt idx="21">
                  <c:v>2003.6249999999998</c:v>
                </c:pt>
                <c:pt idx="22">
                  <c:v>2084.75</c:v>
                </c:pt>
                <c:pt idx="23">
                  <c:v>2165.875</c:v>
                </c:pt>
                <c:pt idx="24">
                  <c:v>2247</c:v>
                </c:pt>
                <c:pt idx="25">
                  <c:v>2328.125</c:v>
                </c:pt>
                <c:pt idx="26">
                  <c:v>2409.25</c:v>
                </c:pt>
                <c:pt idx="27">
                  <c:v>2490.375</c:v>
                </c:pt>
                <c:pt idx="28">
                  <c:v>2571.5</c:v>
                </c:pt>
                <c:pt idx="29">
                  <c:v>2652.625</c:v>
                </c:pt>
                <c:pt idx="30">
                  <c:v>2733.75</c:v>
                </c:pt>
                <c:pt idx="31">
                  <c:v>2814.875</c:v>
                </c:pt>
                <c:pt idx="32">
                  <c:v>2896</c:v>
                </c:pt>
                <c:pt idx="33">
                  <c:v>2977.125</c:v>
                </c:pt>
                <c:pt idx="34">
                  <c:v>3058.25</c:v>
                </c:pt>
                <c:pt idx="35">
                  <c:v>3139.375</c:v>
                </c:pt>
                <c:pt idx="36">
                  <c:v>3220.5</c:v>
                </c:pt>
                <c:pt idx="37">
                  <c:v>3301.6249999999995</c:v>
                </c:pt>
                <c:pt idx="38">
                  <c:v>3382.7499999999995</c:v>
                </c:pt>
                <c:pt idx="39">
                  <c:v>3463.8749999999995</c:v>
                </c:pt>
                <c:pt idx="40">
                  <c:v>3544.9999999999995</c:v>
                </c:pt>
                <c:pt idx="41">
                  <c:v>3626.1249999999995</c:v>
                </c:pt>
                <c:pt idx="42">
                  <c:v>3707.2499999999995</c:v>
                </c:pt>
                <c:pt idx="43">
                  <c:v>3788.3749999999995</c:v>
                </c:pt>
                <c:pt idx="44">
                  <c:v>3869.4999999999995</c:v>
                </c:pt>
                <c:pt idx="45">
                  <c:v>3950.6249999999995</c:v>
                </c:pt>
                <c:pt idx="46">
                  <c:v>4031.7499999999995</c:v>
                </c:pt>
                <c:pt idx="47">
                  <c:v>4112.875</c:v>
                </c:pt>
                <c:pt idx="48">
                  <c:v>4194</c:v>
                </c:pt>
                <c:pt idx="49">
                  <c:v>4275.125</c:v>
                </c:pt>
                <c:pt idx="50">
                  <c:v>4356.25</c:v>
                </c:pt>
                <c:pt idx="51">
                  <c:v>4437.375</c:v>
                </c:pt>
                <c:pt idx="52">
                  <c:v>4518.5</c:v>
                </c:pt>
                <c:pt idx="53">
                  <c:v>4599.625</c:v>
                </c:pt>
                <c:pt idx="54">
                  <c:v>4680.75</c:v>
                </c:pt>
                <c:pt idx="55">
                  <c:v>4761.874999999999</c:v>
                </c:pt>
                <c:pt idx="56">
                  <c:v>4843</c:v>
                </c:pt>
                <c:pt idx="57">
                  <c:v>4924.124999999999</c:v>
                </c:pt>
                <c:pt idx="58">
                  <c:v>5005.25</c:v>
                </c:pt>
                <c:pt idx="59">
                  <c:v>5086.374999999999</c:v>
                </c:pt>
                <c:pt idx="60">
                  <c:v>5167.5</c:v>
                </c:pt>
                <c:pt idx="61">
                  <c:v>5248.624999999999</c:v>
                </c:pt>
                <c:pt idx="62">
                  <c:v>5329.75</c:v>
                </c:pt>
                <c:pt idx="63">
                  <c:v>5410.874999999999</c:v>
                </c:pt>
                <c:pt idx="64">
                  <c:v>5492</c:v>
                </c:pt>
                <c:pt idx="65">
                  <c:v>5573.125</c:v>
                </c:pt>
                <c:pt idx="66">
                  <c:v>5654.25</c:v>
                </c:pt>
                <c:pt idx="67">
                  <c:v>5735.375</c:v>
                </c:pt>
                <c:pt idx="68">
                  <c:v>5816.5</c:v>
                </c:pt>
                <c:pt idx="69">
                  <c:v>5897.625</c:v>
                </c:pt>
                <c:pt idx="70">
                  <c:v>5978.75</c:v>
                </c:pt>
                <c:pt idx="71">
                  <c:v>6059.875</c:v>
                </c:pt>
                <c:pt idx="72">
                  <c:v>6141</c:v>
                </c:pt>
                <c:pt idx="73">
                  <c:v>6222.125</c:v>
                </c:pt>
                <c:pt idx="74">
                  <c:v>6303.249999999999</c:v>
                </c:pt>
                <c:pt idx="75">
                  <c:v>6384.375</c:v>
                </c:pt>
                <c:pt idx="76">
                  <c:v>6465.499999999999</c:v>
                </c:pt>
                <c:pt idx="77">
                  <c:v>6546.625</c:v>
                </c:pt>
                <c:pt idx="78">
                  <c:v>6627.749999999999</c:v>
                </c:pt>
                <c:pt idx="79">
                  <c:v>6708.875</c:v>
                </c:pt>
                <c:pt idx="80">
                  <c:v>6789.999999999999</c:v>
                </c:pt>
                <c:pt idx="81">
                  <c:v>6871.125</c:v>
                </c:pt>
                <c:pt idx="82">
                  <c:v>6952.249999999999</c:v>
                </c:pt>
                <c:pt idx="83">
                  <c:v>7033.375</c:v>
                </c:pt>
                <c:pt idx="84">
                  <c:v>7114.499999999999</c:v>
                </c:pt>
                <c:pt idx="85">
                  <c:v>7195.625</c:v>
                </c:pt>
                <c:pt idx="86">
                  <c:v>7276.749999999999</c:v>
                </c:pt>
                <c:pt idx="87">
                  <c:v>7357.875</c:v>
                </c:pt>
                <c:pt idx="88">
                  <c:v>7438.999999999999</c:v>
                </c:pt>
                <c:pt idx="89">
                  <c:v>7520.125</c:v>
                </c:pt>
                <c:pt idx="90">
                  <c:v>7601.249999999999</c:v>
                </c:pt>
                <c:pt idx="91">
                  <c:v>7682.375</c:v>
                </c:pt>
                <c:pt idx="92">
                  <c:v>7763.499999999999</c:v>
                </c:pt>
                <c:pt idx="93">
                  <c:v>7844.625</c:v>
                </c:pt>
                <c:pt idx="94">
                  <c:v>7925.749999999999</c:v>
                </c:pt>
                <c:pt idx="95">
                  <c:v>8006.875</c:v>
                </c:pt>
                <c:pt idx="96">
                  <c:v>8088</c:v>
                </c:pt>
                <c:pt idx="97">
                  <c:v>8169.125</c:v>
                </c:pt>
                <c:pt idx="98">
                  <c:v>8250.25</c:v>
                </c:pt>
                <c:pt idx="99">
                  <c:v>8331.375</c:v>
                </c:pt>
                <c:pt idx="100">
                  <c:v>8412.5</c:v>
                </c:pt>
              </c:numCache>
            </c:numRef>
          </c:val>
          <c:smooth val="0"/>
        </c:ser>
        <c:marker val="1"/>
        <c:axId val="30920594"/>
        <c:axId val="9849891"/>
      </c:lineChart>
      <c:lineChart>
        <c:grouping val="standard"/>
        <c:varyColors val="0"/>
        <c:ser>
          <c:idx val="0"/>
          <c:order val="1"/>
          <c:tx>
            <c:v>EF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'計算用紙'!$I$2:$I$102</c:f>
              <c:numCache>
                <c:ptCount val="101"/>
                <c:pt idx="0">
                  <c:v>0</c:v>
                </c:pt>
                <c:pt idx="1">
                  <c:v>24.18304587569694</c:v>
                </c:pt>
                <c:pt idx="2">
                  <c:v>39.47502321074454</c:v>
                </c:pt>
                <c:pt idx="3">
                  <c:v>49.85819803887739</c:v>
                </c:pt>
                <c:pt idx="4">
                  <c:v>57.24558847077662</c:v>
                </c:pt>
                <c:pt idx="5">
                  <c:v>62.67046150723354</c:v>
                </c:pt>
                <c:pt idx="6">
                  <c:v>66.73990665713376</c:v>
                </c:pt>
                <c:pt idx="7">
                  <c:v>69.83402158648997</c:v>
                </c:pt>
                <c:pt idx="8">
                  <c:v>72.20293378995433</c:v>
                </c:pt>
                <c:pt idx="9">
                  <c:v>74.01797802147796</c:v>
                </c:pt>
                <c:pt idx="10">
                  <c:v>75.40045697412822</c:v>
                </c:pt>
                <c:pt idx="11">
                  <c:v>76.43866130709017</c:v>
                </c:pt>
                <c:pt idx="12">
                  <c:v>77.19838437377305</c:v>
                </c:pt>
                <c:pt idx="13">
                  <c:v>77.72965875011533</c:v>
                </c:pt>
                <c:pt idx="14">
                  <c:v>78.0712089355157</c:v>
                </c:pt>
                <c:pt idx="15">
                  <c:v>78.25347522661721</c:v>
                </c:pt>
                <c:pt idx="16">
                  <c:v>78.30071652065081</c:v>
                </c:pt>
                <c:pt idx="17">
                  <c:v>78.23250355157695</c:v>
                </c:pt>
                <c:pt idx="18">
                  <c:v>78.06479921175968</c:v>
                </c:pt>
                <c:pt idx="19">
                  <c:v>77.81075330086213</c:v>
                </c:pt>
                <c:pt idx="20">
                  <c:v>77.4812960554833</c:v>
                </c:pt>
                <c:pt idx="21">
                  <c:v>77.08558748986212</c:v>
                </c:pt>
                <c:pt idx="22">
                  <c:v>76.6313618239597</c:v>
                </c:pt>
                <c:pt idx="23">
                  <c:v>76.12519450616571</c:v>
                </c:pt>
                <c:pt idx="24">
                  <c:v>75.5727113929684</c:v>
                </c:pt>
                <c:pt idx="25">
                  <c:v>74.97875419463087</c:v>
                </c:pt>
                <c:pt idx="26">
                  <c:v>74.34751249524403</c:v>
                </c:pt>
                <c:pt idx="27">
                  <c:v>73.68262996913114</c:v>
                </c:pt>
                <c:pt idx="28">
                  <c:v>72.98729049193076</c:v>
                </c:pt>
                <c:pt idx="29">
                  <c:v>72.26428845051284</c:v>
                </c:pt>
                <c:pt idx="30">
                  <c:v>71.51608653406493</c:v>
                </c:pt>
                <c:pt idx="31">
                  <c:v>70.74486353190638</c:v>
                </c:pt>
                <c:pt idx="32">
                  <c:v>69.95255409760587</c:v>
                </c:pt>
                <c:pt idx="33">
                  <c:v>69.14088201179828</c:v>
                </c:pt>
                <c:pt idx="34">
                  <c:v>68.31138815090328</c:v>
                </c:pt>
                <c:pt idx="35">
                  <c:v>67.46545411938418</c:v>
                </c:pt>
                <c:pt idx="36">
                  <c:v>66.60432231020027</c:v>
                </c:pt>
                <c:pt idx="37">
                  <c:v>65.72911300779919</c:v>
                </c:pt>
                <c:pt idx="38">
                  <c:v>64.84083903012835</c:v>
                </c:pt>
                <c:pt idx="39">
                  <c:v>63.94041831312476</c:v>
                </c:pt>
                <c:pt idx="40">
                  <c:v>63.02868476727785</c:v>
                </c:pt>
                <c:pt idx="41">
                  <c:v>62.106397676870394</c:v>
                </c:pt>
                <c:pt idx="42">
                  <c:v>61.17424986512914</c:v>
                </c:pt>
                <c:pt idx="43">
                  <c:v>60.23287481027485</c:v>
                </c:pt>
                <c:pt idx="44">
                  <c:v>59.28285286643408</c:v>
                </c:pt>
                <c:pt idx="45">
                  <c:v>58.32471671808259</c:v>
                </c:pt>
                <c:pt idx="46">
                  <c:v>57.35895617597817</c:v>
                </c:pt>
                <c:pt idx="47">
                  <c:v>56.38602240550507</c:v>
                </c:pt>
                <c:pt idx="48">
                  <c:v>55.40633166428229</c:v>
                </c:pt>
                <c:pt idx="49">
                  <c:v>54.42026861422181</c:v>
                </c:pt>
                <c:pt idx="50">
                  <c:v>53.428189263510276</c:v>
                </c:pt>
                <c:pt idx="51">
                  <c:v>52.43042358587565</c:v>
                </c:pt>
                <c:pt idx="52">
                  <c:v>51.42727785769613</c:v>
                </c:pt>
                <c:pt idx="53">
                  <c:v>50.419036747787395</c:v>
                </c:pt>
                <c:pt idx="54">
                  <c:v>49.405965189873406</c:v>
                </c:pt>
                <c:pt idx="55">
                  <c:v>48.38831006365666</c:v>
                </c:pt>
                <c:pt idx="56">
                  <c:v>47.366301706930955</c:v>
                </c:pt>
                <c:pt idx="57">
                  <c:v>46.34015527822202</c:v>
                </c:pt>
                <c:pt idx="58">
                  <c:v>45.310071986913734</c:v>
                </c:pt>
                <c:pt idx="59">
                  <c:v>44.27624020565564</c:v>
                </c:pt>
                <c:pt idx="60">
                  <c:v>43.23883647798742</c:v>
                </c:pt>
                <c:pt idx="61">
                  <c:v>42.198026432518056</c:v>
                </c:pt>
                <c:pt idx="62">
                  <c:v>41.1539656136154</c:v>
                </c:pt>
                <c:pt idx="63">
                  <c:v>40.10680023736919</c:v>
                </c:pt>
                <c:pt idx="64">
                  <c:v>39.056667880553526</c:v>
                </c:pt>
                <c:pt idx="65">
                  <c:v>38.003698109416476</c:v>
                </c:pt>
                <c:pt idx="66">
                  <c:v>36.948013054339654</c:v>
                </c:pt>
                <c:pt idx="67">
                  <c:v>35.889727935727834</c:v>
                </c:pt>
                <c:pt idx="68">
                  <c:v>34.828951545889566</c:v>
                </c:pt>
                <c:pt idx="69">
                  <c:v>33.76578669114686</c:v>
                </c:pt>
                <c:pt idx="70">
                  <c:v>32.70033059795107</c:v>
                </c:pt>
                <c:pt idx="71">
                  <c:v>31.632675286378287</c:v>
                </c:pt>
                <c:pt idx="72">
                  <c:v>30.562907914020514</c:v>
                </c:pt>
                <c:pt idx="73">
                  <c:v>29.49111109297466</c:v>
                </c:pt>
                <c:pt idx="74">
                  <c:v>28.41736318235302</c:v>
                </c:pt>
                <c:pt idx="75">
                  <c:v>27.341738558492413</c:v>
                </c:pt>
                <c:pt idx="76">
                  <c:v>26.264307864820974</c:v>
                </c:pt>
                <c:pt idx="77">
                  <c:v>25.185138243146916</c:v>
                </c:pt>
                <c:pt idx="78">
                  <c:v>24.104293547961227</c:v>
                </c:pt>
                <c:pt idx="79">
                  <c:v>23.021834545192004</c:v>
                </c:pt>
                <c:pt idx="80">
                  <c:v>21.937819096710847</c:v>
                </c:pt>
                <c:pt idx="81">
                  <c:v>20.85230233176881</c:v>
                </c:pt>
                <c:pt idx="82">
                  <c:v>19.765336806429573</c:v>
                </c:pt>
                <c:pt idx="83">
                  <c:v>18.67697265196889</c:v>
                </c:pt>
                <c:pt idx="84">
                  <c:v>17.58725771312111</c:v>
                </c:pt>
                <c:pt idx="85">
                  <c:v>16.496237676973855</c:v>
                </c:pt>
                <c:pt idx="86">
                  <c:v>15.403956193241047</c:v>
                </c:pt>
                <c:pt idx="87">
                  <c:v>14.310454986579005</c:v>
                </c:pt>
                <c:pt idx="88">
                  <c:v>13.215773961553989</c:v>
                </c:pt>
                <c:pt idx="89">
                  <c:v>12.119951300815032</c:v>
                </c:pt>
                <c:pt idx="90">
                  <c:v>11.023023556980776</c:v>
                </c:pt>
                <c:pt idx="91">
                  <c:v>9.925025738703848</c:v>
                </c:pt>
                <c:pt idx="92">
                  <c:v>8.825991391339834</c:v>
                </c:pt>
                <c:pt idx="93">
                  <c:v>7.725952672610226</c:v>
                </c:pt>
                <c:pt idx="94">
                  <c:v>6.624940423619233</c:v>
                </c:pt>
                <c:pt idx="95">
                  <c:v>5.52298423555278</c:v>
                </c:pt>
                <c:pt idx="96">
                  <c:v>4.420112512363997</c:v>
                </c:pt>
                <c:pt idx="97">
                  <c:v>3.3163525297231953</c:v>
                </c:pt>
                <c:pt idx="98">
                  <c:v>2.2117304904901864</c:v>
                </c:pt>
                <c:pt idx="99">
                  <c:v>1.1062715769455818</c:v>
                </c:pt>
                <c:pt idx="100">
                  <c:v>0</c:v>
                </c:pt>
              </c:numCache>
            </c:numRef>
          </c:val>
          <c:smooth val="0"/>
        </c:ser>
        <c:marker val="1"/>
        <c:axId val="21540156"/>
        <c:axId val="59643677"/>
      </c:lineChart>
      <c:catAx>
        <c:axId val="3092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T[kg-cm]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49891"/>
        <c:crossesAt val="0"/>
        <c:auto val="0"/>
        <c:lblOffset val="100"/>
        <c:tickLblSkip val="20"/>
        <c:tickMarkSkip val="10"/>
        <c:noMultiLvlLbl val="0"/>
      </c:catAx>
      <c:valAx>
        <c:axId val="98498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I[mA]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20594"/>
        <c:crossesAt val="1"/>
        <c:crossBetween val="between"/>
        <c:dispUnits/>
      </c:valAx>
      <c:catAx>
        <c:axId val="21540156"/>
        <c:scaling>
          <c:orientation val="minMax"/>
        </c:scaling>
        <c:axPos val="b"/>
        <c:delete val="1"/>
        <c:majorTickMark val="in"/>
        <c:minorTickMark val="none"/>
        <c:tickLblPos val="nextTo"/>
        <c:crossAx val="59643677"/>
        <c:crossesAt val="0"/>
        <c:auto val="0"/>
        <c:lblOffset val="100"/>
        <c:noMultiLvlLbl val="0"/>
      </c:catAx>
      <c:valAx>
        <c:axId val="596436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EF[%]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54015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85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28575</xdr:rowOff>
    </xdr:from>
    <xdr:to>
      <xdr:col>12</xdr:col>
      <xdr:colOff>552450</xdr:colOff>
      <xdr:row>15</xdr:row>
      <xdr:rowOff>28575</xdr:rowOff>
    </xdr:to>
    <xdr:graphicFrame>
      <xdr:nvGraphicFramePr>
        <xdr:cNvPr id="1" name="Chart 12"/>
        <xdr:cNvGraphicFramePr/>
      </xdr:nvGraphicFramePr>
      <xdr:xfrm>
        <a:off x="4152900" y="28575"/>
        <a:ext cx="46291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15</xdr:row>
      <xdr:rowOff>57150</xdr:rowOff>
    </xdr:from>
    <xdr:to>
      <xdr:col>12</xdr:col>
      <xdr:colOff>552450</xdr:colOff>
      <xdr:row>31</xdr:row>
      <xdr:rowOff>9525</xdr:rowOff>
    </xdr:to>
    <xdr:graphicFrame>
      <xdr:nvGraphicFramePr>
        <xdr:cNvPr id="2" name="Chart 13"/>
        <xdr:cNvGraphicFramePr/>
      </xdr:nvGraphicFramePr>
      <xdr:xfrm>
        <a:off x="4152900" y="2743200"/>
        <a:ext cx="46291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B5" sqref="B5"/>
    </sheetView>
  </sheetViews>
  <sheetFormatPr defaultColWidth="9.00390625" defaultRowHeight="13.5"/>
  <sheetData>
    <row r="1" spans="1:6" ht="13.5">
      <c r="A1" s="30" t="s">
        <v>25</v>
      </c>
      <c r="B1" s="31"/>
      <c r="C1" s="31"/>
      <c r="D1" s="31"/>
      <c r="E1" s="31"/>
      <c r="F1" s="31"/>
    </row>
    <row r="2" spans="1:4" ht="14.25" thickBot="1">
      <c r="A2" s="5"/>
      <c r="B2" s="5"/>
      <c r="C2" s="5"/>
      <c r="D2" s="5"/>
    </row>
    <row r="3" spans="1:4" ht="14.25" thickBot="1">
      <c r="A3" s="5"/>
      <c r="B3" s="19" t="s">
        <v>14</v>
      </c>
      <c r="C3" s="20" t="s">
        <v>15</v>
      </c>
      <c r="D3" s="19" t="s">
        <v>16</v>
      </c>
    </row>
    <row r="4" spans="1:5" ht="14.25" thickBot="1">
      <c r="A4" s="1"/>
      <c r="B4" s="18"/>
      <c r="C4" s="21">
        <v>2950</v>
      </c>
      <c r="D4" s="22">
        <v>300</v>
      </c>
      <c r="E4" t="s">
        <v>11</v>
      </c>
    </row>
    <row r="5" spans="1:5" ht="14.25" thickBot="1">
      <c r="A5" s="1"/>
      <c r="B5" s="24">
        <v>1</v>
      </c>
      <c r="C5" s="23">
        <v>2550</v>
      </c>
      <c r="D5" s="21">
        <v>1400</v>
      </c>
      <c r="E5" t="s">
        <v>12</v>
      </c>
    </row>
    <row r="6" spans="1:4" ht="14.25" thickBot="1">
      <c r="A6" s="1"/>
      <c r="B6" s="7" t="s">
        <v>2</v>
      </c>
      <c r="C6" s="8" t="s">
        <v>1</v>
      </c>
      <c r="D6" s="8" t="s">
        <v>3</v>
      </c>
    </row>
    <row r="7" spans="1:6" ht="14.25" thickBot="1">
      <c r="A7" s="5"/>
      <c r="B7" s="15"/>
      <c r="C7" s="15"/>
      <c r="D7" s="5"/>
      <c r="F7" s="5"/>
    </row>
    <row r="8" spans="2:6" ht="14.25" thickBot="1">
      <c r="B8" s="6" t="s">
        <v>6</v>
      </c>
      <c r="C8" s="21">
        <v>24</v>
      </c>
      <c r="D8" s="10" t="s">
        <v>0</v>
      </c>
      <c r="E8" s="5"/>
      <c r="F8" s="5"/>
    </row>
    <row r="9" spans="4:5" ht="13.5">
      <c r="D9" s="5"/>
      <c r="E9" s="5"/>
    </row>
    <row r="10" spans="2:4" ht="13.5">
      <c r="B10" s="28" t="s">
        <v>26</v>
      </c>
      <c r="C10" s="29"/>
      <c r="D10" s="29"/>
    </row>
    <row r="11" ht="14.25" thickBot="1"/>
    <row r="12" spans="2:5" ht="14.25" thickBot="1">
      <c r="B12" s="4" t="s">
        <v>4</v>
      </c>
      <c r="C12" s="3">
        <f>'計算用紙'!C9</f>
        <v>7.375</v>
      </c>
      <c r="D12" s="7" t="s">
        <v>5</v>
      </c>
      <c r="E12" s="2"/>
    </row>
    <row r="13" spans="2:4" ht="14.25" thickBot="1">
      <c r="B13" s="9" t="s">
        <v>7</v>
      </c>
      <c r="C13" s="4">
        <f>'計算用紙'!C16</f>
        <v>78.30071652065081</v>
      </c>
      <c r="D13" s="10" t="s">
        <v>8</v>
      </c>
    </row>
    <row r="14" spans="2:4" ht="14.25" thickBot="1">
      <c r="B14" s="9" t="s">
        <v>9</v>
      </c>
      <c r="C14" s="4">
        <f>'計算用紙'!C17</f>
        <v>55.859171874999994</v>
      </c>
      <c r="D14" s="11" t="s">
        <v>10</v>
      </c>
    </row>
    <row r="15" spans="2:4" ht="14.25" thickBot="1">
      <c r="B15" s="14" t="s">
        <v>13</v>
      </c>
      <c r="C15" s="13">
        <f>'計算用紙'!C18</f>
        <v>8412.5</v>
      </c>
      <c r="D15" s="11" t="s">
        <v>3</v>
      </c>
    </row>
    <row r="18" spans="2:6" ht="13.5">
      <c r="B18" t="s">
        <v>20</v>
      </c>
      <c r="C18" s="5"/>
      <c r="D18" s="5"/>
      <c r="F18" s="12"/>
    </row>
    <row r="19" ht="13.5">
      <c r="B19" t="s">
        <v>19</v>
      </c>
    </row>
    <row r="21" ht="13.5">
      <c r="B21" t="s">
        <v>17</v>
      </c>
    </row>
    <row r="22" ht="13.5">
      <c r="B22" t="s">
        <v>30</v>
      </c>
    </row>
    <row r="24" spans="2:3" ht="13.5">
      <c r="B24" s="16" t="s">
        <v>18</v>
      </c>
      <c r="C24" s="17" t="s">
        <v>31</v>
      </c>
    </row>
    <row r="26" ht="13.5">
      <c r="C26" s="17" t="s">
        <v>21</v>
      </c>
    </row>
    <row r="28" spans="2:3" ht="13.5">
      <c r="B28">
        <v>1</v>
      </c>
      <c r="C28" t="s">
        <v>29</v>
      </c>
    </row>
    <row r="29" spans="2:3" ht="13.5">
      <c r="B29">
        <v>2</v>
      </c>
      <c r="C29" t="s">
        <v>23</v>
      </c>
    </row>
    <row r="30" spans="2:3" ht="13.5">
      <c r="B30">
        <v>3</v>
      </c>
      <c r="C30" t="s">
        <v>28</v>
      </c>
    </row>
    <row r="31" spans="2:3" ht="13.5">
      <c r="B31">
        <v>4</v>
      </c>
      <c r="C31" t="s">
        <v>24</v>
      </c>
    </row>
    <row r="32" spans="2:3" ht="13.5">
      <c r="B32">
        <v>5</v>
      </c>
      <c r="C32" t="s">
        <v>22</v>
      </c>
    </row>
    <row r="34" ht="13.5">
      <c r="G34" t="s">
        <v>27</v>
      </c>
    </row>
    <row r="67" ht="13.5">
      <c r="B67" s="16"/>
    </row>
  </sheetData>
  <mergeCells count="2">
    <mergeCell ref="B10:D10"/>
    <mergeCell ref="A1:F1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3"/>
  <sheetViews>
    <sheetView workbookViewId="0" topLeftCell="A1">
      <selection activeCell="I2" sqref="I2"/>
    </sheetView>
  </sheetViews>
  <sheetFormatPr defaultColWidth="9.00390625" defaultRowHeight="13.5"/>
  <cols>
    <col min="1" max="1" width="6.375" style="0" customWidth="1"/>
    <col min="2" max="2" width="16.125" style="0" bestFit="1" customWidth="1"/>
    <col min="3" max="3" width="5.50390625" style="0" bestFit="1" customWidth="1"/>
  </cols>
  <sheetData>
    <row r="1" spans="5:9" ht="13.5">
      <c r="E1" t="s">
        <v>40</v>
      </c>
      <c r="F1" t="s">
        <v>15</v>
      </c>
      <c r="G1" t="s">
        <v>41</v>
      </c>
      <c r="H1" t="s">
        <v>16</v>
      </c>
      <c r="I1" t="s">
        <v>43</v>
      </c>
    </row>
    <row r="2" spans="2:9" ht="13.5">
      <c r="B2" s="29" t="s">
        <v>33</v>
      </c>
      <c r="C2" s="29"/>
      <c r="E2">
        <f aca="true" t="shared" si="0" ref="E2:E65">IF((ROW()-2)&lt;=$C$11,$C$9/$C$11*(ROW()-2),0)</f>
        <v>0</v>
      </c>
      <c r="F2">
        <f aca="true" t="shared" si="1" ref="F2:F65">IF((ROW()-2)&lt;=$C$11,$C$3-$C$8*E2,0)</f>
        <v>2950</v>
      </c>
      <c r="G2">
        <f>E2*F2*1.027/100000*1000</f>
        <v>0</v>
      </c>
      <c r="H2">
        <f>$C$4+$C$10*E2</f>
        <v>300</v>
      </c>
      <c r="I2">
        <f>G2/(H2*$C$12/1000)*100</f>
        <v>0</v>
      </c>
    </row>
    <row r="3" spans="2:9" ht="13.5">
      <c r="B3" s="25" t="s">
        <v>34</v>
      </c>
      <c r="C3" s="26">
        <f>インターフェース!C4</f>
        <v>2950</v>
      </c>
      <c r="E3">
        <f t="shared" si="0"/>
        <v>0.07375</v>
      </c>
      <c r="F3">
        <f t="shared" si="1"/>
        <v>2920.5</v>
      </c>
      <c r="G3">
        <f aca="true" t="shared" si="2" ref="G3:G66">E3*F3*1.027/100000*1000</f>
        <v>2.212023206249999</v>
      </c>
      <c r="H3">
        <f aca="true" t="shared" si="3" ref="H3:H66">$C$4+$C$10*E3</f>
        <v>381.125</v>
      </c>
      <c r="I3">
        <f aca="true" t="shared" si="4" ref="I3:I66">G3/(H3*$C$12/1000)*100</f>
        <v>24.18304587569694</v>
      </c>
    </row>
    <row r="4" spans="2:9" ht="13.5">
      <c r="B4" s="25" t="s">
        <v>36</v>
      </c>
      <c r="C4" s="26">
        <f>インターフェース!D4</f>
        <v>300</v>
      </c>
      <c r="E4">
        <f t="shared" si="0"/>
        <v>0.1475</v>
      </c>
      <c r="F4">
        <f t="shared" si="1"/>
        <v>2891</v>
      </c>
      <c r="G4">
        <f t="shared" si="2"/>
        <v>4.379359074999999</v>
      </c>
      <c r="H4">
        <f t="shared" si="3"/>
        <v>462.25</v>
      </c>
      <c r="I4">
        <f t="shared" si="4"/>
        <v>39.47502321074454</v>
      </c>
    </row>
    <row r="5" spans="2:9" ht="13.5">
      <c r="B5" s="25" t="s">
        <v>35</v>
      </c>
      <c r="C5" s="26">
        <f>インターフェース!C5</f>
        <v>2550</v>
      </c>
      <c r="E5">
        <f t="shared" si="0"/>
        <v>0.22125</v>
      </c>
      <c r="F5">
        <f t="shared" si="1"/>
        <v>2861.5</v>
      </c>
      <c r="G5">
        <f t="shared" si="2"/>
        <v>6.50200760625</v>
      </c>
      <c r="H5">
        <f t="shared" si="3"/>
        <v>543.375</v>
      </c>
      <c r="I5">
        <f t="shared" si="4"/>
        <v>49.85819803887739</v>
      </c>
    </row>
    <row r="6" spans="2:9" ht="13.5">
      <c r="B6" s="25" t="s">
        <v>12</v>
      </c>
      <c r="C6" s="26">
        <f>インターフェース!B5</f>
        <v>1</v>
      </c>
      <c r="E6">
        <f t="shared" si="0"/>
        <v>0.295</v>
      </c>
      <c r="F6">
        <f t="shared" si="1"/>
        <v>2832</v>
      </c>
      <c r="G6">
        <f t="shared" si="2"/>
        <v>8.5799688</v>
      </c>
      <c r="H6">
        <f t="shared" si="3"/>
        <v>624.5</v>
      </c>
      <c r="I6">
        <f t="shared" si="4"/>
        <v>57.24558847077662</v>
      </c>
    </row>
    <row r="7" spans="2:9" ht="13.5">
      <c r="B7" s="25" t="s">
        <v>37</v>
      </c>
      <c r="C7" s="26">
        <f>インターフェース!D5</f>
        <v>1400</v>
      </c>
      <c r="E7">
        <f t="shared" si="0"/>
        <v>0.36874999999999997</v>
      </c>
      <c r="F7">
        <f t="shared" si="1"/>
        <v>2802.5</v>
      </c>
      <c r="G7">
        <f t="shared" si="2"/>
        <v>10.61324265625</v>
      </c>
      <c r="H7">
        <f t="shared" si="3"/>
        <v>705.625</v>
      </c>
      <c r="I7">
        <f t="shared" si="4"/>
        <v>62.67046150723354</v>
      </c>
    </row>
    <row r="8" spans="2:9" ht="13.5">
      <c r="B8" s="27" t="s">
        <v>39</v>
      </c>
      <c r="C8" s="26">
        <f>(C3-C5)/C6</f>
        <v>400</v>
      </c>
      <c r="E8">
        <f t="shared" si="0"/>
        <v>0.4425</v>
      </c>
      <c r="F8">
        <f t="shared" si="1"/>
        <v>2773</v>
      </c>
      <c r="G8">
        <f t="shared" si="2"/>
        <v>12.601829174999997</v>
      </c>
      <c r="H8">
        <f t="shared" si="3"/>
        <v>786.75</v>
      </c>
      <c r="I8">
        <f t="shared" si="4"/>
        <v>66.73990665713376</v>
      </c>
    </row>
    <row r="9" spans="2:9" ht="13.5">
      <c r="B9" s="25" t="s">
        <v>32</v>
      </c>
      <c r="C9" s="26">
        <f>C3/C8</f>
        <v>7.375</v>
      </c>
      <c r="E9">
        <f t="shared" si="0"/>
        <v>0.51625</v>
      </c>
      <c r="F9">
        <f t="shared" si="1"/>
        <v>2743.5</v>
      </c>
      <c r="G9">
        <f t="shared" si="2"/>
        <v>14.545728356249997</v>
      </c>
      <c r="H9">
        <f t="shared" si="3"/>
        <v>867.875</v>
      </c>
      <c r="I9">
        <f t="shared" si="4"/>
        <v>69.83402158648997</v>
      </c>
    </row>
    <row r="10" spans="2:9" ht="13.5">
      <c r="B10" s="27" t="s">
        <v>42</v>
      </c>
      <c r="C10" s="26">
        <f>(C7-C4)/C6</f>
        <v>1100</v>
      </c>
      <c r="E10">
        <f t="shared" si="0"/>
        <v>0.59</v>
      </c>
      <c r="F10">
        <f t="shared" si="1"/>
        <v>2714</v>
      </c>
      <c r="G10">
        <f t="shared" si="2"/>
        <v>16.444940199999998</v>
      </c>
      <c r="H10">
        <f t="shared" si="3"/>
        <v>949</v>
      </c>
      <c r="I10">
        <f t="shared" si="4"/>
        <v>72.20293378995433</v>
      </c>
    </row>
    <row r="11" spans="2:9" ht="13.5">
      <c r="B11" s="25" t="s">
        <v>38</v>
      </c>
      <c r="C11" s="26">
        <v>100</v>
      </c>
      <c r="E11">
        <f t="shared" si="0"/>
        <v>0.66375</v>
      </c>
      <c r="F11">
        <f t="shared" si="1"/>
        <v>2684.5</v>
      </c>
      <c r="G11">
        <f t="shared" si="2"/>
        <v>18.299464706249996</v>
      </c>
      <c r="H11">
        <f t="shared" si="3"/>
        <v>1030.125</v>
      </c>
      <c r="I11">
        <f t="shared" si="4"/>
        <v>74.01797802147796</v>
      </c>
    </row>
    <row r="12" spans="2:9" ht="13.5">
      <c r="B12" s="27" t="s">
        <v>6</v>
      </c>
      <c r="C12" s="26">
        <f>インターフェース!C8</f>
        <v>24</v>
      </c>
      <c r="E12">
        <f t="shared" si="0"/>
        <v>0.7374999999999999</v>
      </c>
      <c r="F12">
        <f t="shared" si="1"/>
        <v>2655</v>
      </c>
      <c r="G12">
        <f t="shared" si="2"/>
        <v>20.109301874999996</v>
      </c>
      <c r="H12">
        <f t="shared" si="3"/>
        <v>1111.25</v>
      </c>
      <c r="I12">
        <f t="shared" si="4"/>
        <v>75.40045697412822</v>
      </c>
    </row>
    <row r="13" spans="5:9" ht="13.5">
      <c r="E13">
        <f t="shared" si="0"/>
        <v>0.8112499999999999</v>
      </c>
      <c r="F13">
        <f t="shared" si="1"/>
        <v>2625.5</v>
      </c>
      <c r="G13">
        <f t="shared" si="2"/>
        <v>21.874451706249996</v>
      </c>
      <c r="H13">
        <f t="shared" si="3"/>
        <v>1192.375</v>
      </c>
      <c r="I13">
        <f t="shared" si="4"/>
        <v>76.43866130709017</v>
      </c>
    </row>
    <row r="14" spans="5:9" ht="13.5">
      <c r="E14">
        <f t="shared" si="0"/>
        <v>0.885</v>
      </c>
      <c r="F14">
        <f t="shared" si="1"/>
        <v>2596</v>
      </c>
      <c r="G14">
        <f t="shared" si="2"/>
        <v>23.594914199999998</v>
      </c>
      <c r="H14">
        <f t="shared" si="3"/>
        <v>1273.5</v>
      </c>
      <c r="I14">
        <f t="shared" si="4"/>
        <v>77.19838437377305</v>
      </c>
    </row>
    <row r="15" spans="2:9" ht="13.5">
      <c r="B15" s="32" t="s">
        <v>44</v>
      </c>
      <c r="C15" s="29"/>
      <c r="E15">
        <f t="shared" si="0"/>
        <v>0.95875</v>
      </c>
      <c r="F15">
        <f t="shared" si="1"/>
        <v>2566.5</v>
      </c>
      <c r="G15">
        <f t="shared" si="2"/>
        <v>25.27068935625</v>
      </c>
      <c r="H15">
        <f t="shared" si="3"/>
        <v>1354.625</v>
      </c>
      <c r="I15">
        <f t="shared" si="4"/>
        <v>77.72965875011533</v>
      </c>
    </row>
    <row r="16" spans="2:9" ht="13.5">
      <c r="B16" s="26" t="s">
        <v>7</v>
      </c>
      <c r="C16" s="26">
        <f>MAX(I2:I203)</f>
        <v>78.30071652065081</v>
      </c>
      <c r="E16">
        <f t="shared" si="0"/>
        <v>1.0325</v>
      </c>
      <c r="F16">
        <f t="shared" si="1"/>
        <v>2537</v>
      </c>
      <c r="G16">
        <f t="shared" si="2"/>
        <v>26.901777175</v>
      </c>
      <c r="H16">
        <f t="shared" si="3"/>
        <v>1435.75</v>
      </c>
      <c r="I16">
        <f t="shared" si="4"/>
        <v>78.0712089355157</v>
      </c>
    </row>
    <row r="17" spans="2:9" ht="13.5">
      <c r="B17" s="26" t="s">
        <v>9</v>
      </c>
      <c r="C17" s="26">
        <f>MAX(G2:G203)</f>
        <v>55.859171874999994</v>
      </c>
      <c r="E17">
        <f t="shared" si="0"/>
        <v>1.10625</v>
      </c>
      <c r="F17">
        <f t="shared" si="1"/>
        <v>2507.5</v>
      </c>
      <c r="G17">
        <f t="shared" si="2"/>
        <v>28.488177656249995</v>
      </c>
      <c r="H17">
        <f t="shared" si="3"/>
        <v>1516.875</v>
      </c>
      <c r="I17">
        <f t="shared" si="4"/>
        <v>78.25347522661721</v>
      </c>
    </row>
    <row r="18" spans="2:9" ht="13.5">
      <c r="B18" s="26" t="s">
        <v>13</v>
      </c>
      <c r="C18" s="26">
        <f>MAX(H2:H203)</f>
        <v>8412.5</v>
      </c>
      <c r="E18">
        <f t="shared" si="0"/>
        <v>1.18</v>
      </c>
      <c r="F18">
        <f t="shared" si="1"/>
        <v>2478</v>
      </c>
      <c r="G18">
        <f t="shared" si="2"/>
        <v>30.029890799999997</v>
      </c>
      <c r="H18">
        <f t="shared" si="3"/>
        <v>1598</v>
      </c>
      <c r="I18">
        <f t="shared" si="4"/>
        <v>78.30071652065081</v>
      </c>
    </row>
    <row r="19" spans="5:9" ht="13.5">
      <c r="E19">
        <f t="shared" si="0"/>
        <v>1.25375</v>
      </c>
      <c r="F19">
        <f t="shared" si="1"/>
        <v>2448.5</v>
      </c>
      <c r="G19">
        <f t="shared" si="2"/>
        <v>31.526916606249998</v>
      </c>
      <c r="H19">
        <f t="shared" si="3"/>
        <v>1679.125</v>
      </c>
      <c r="I19">
        <f t="shared" si="4"/>
        <v>78.23250355157695</v>
      </c>
    </row>
    <row r="20" spans="5:9" ht="13.5">
      <c r="E20">
        <f t="shared" si="0"/>
        <v>1.3275</v>
      </c>
      <c r="F20">
        <f t="shared" si="1"/>
        <v>2419</v>
      </c>
      <c r="G20">
        <f t="shared" si="2"/>
        <v>32.979255075</v>
      </c>
      <c r="H20">
        <f t="shared" si="3"/>
        <v>1760.25</v>
      </c>
      <c r="I20">
        <f t="shared" si="4"/>
        <v>78.06479921175968</v>
      </c>
    </row>
    <row r="21" spans="5:9" ht="13.5">
      <c r="E21">
        <f t="shared" si="0"/>
        <v>1.4012499999999999</v>
      </c>
      <c r="F21">
        <f t="shared" si="1"/>
        <v>2389.5</v>
      </c>
      <c r="G21">
        <f t="shared" si="2"/>
        <v>34.386906206249996</v>
      </c>
      <c r="H21">
        <f t="shared" si="3"/>
        <v>1841.3749999999998</v>
      </c>
      <c r="I21">
        <f t="shared" si="4"/>
        <v>77.81075330086213</v>
      </c>
    </row>
    <row r="22" spans="5:9" ht="13.5">
      <c r="E22">
        <f t="shared" si="0"/>
        <v>1.4749999999999999</v>
      </c>
      <c r="F22">
        <f t="shared" si="1"/>
        <v>2360</v>
      </c>
      <c r="G22">
        <f t="shared" si="2"/>
        <v>35.74986999999999</v>
      </c>
      <c r="H22">
        <f t="shared" si="3"/>
        <v>1922.4999999999998</v>
      </c>
      <c r="I22">
        <f t="shared" si="4"/>
        <v>77.4812960554833</v>
      </c>
    </row>
    <row r="23" spans="5:9" ht="13.5">
      <c r="E23">
        <f t="shared" si="0"/>
        <v>1.5487499999999998</v>
      </c>
      <c r="F23">
        <f t="shared" si="1"/>
        <v>2330.5</v>
      </c>
      <c r="G23">
        <f t="shared" si="2"/>
        <v>37.06814645624999</v>
      </c>
      <c r="H23">
        <f t="shared" si="3"/>
        <v>2003.6249999999998</v>
      </c>
      <c r="I23">
        <f t="shared" si="4"/>
        <v>77.08558748986212</v>
      </c>
    </row>
    <row r="24" spans="5:9" ht="13.5">
      <c r="E24">
        <f t="shared" si="0"/>
        <v>1.6224999999999998</v>
      </c>
      <c r="F24">
        <f t="shared" si="1"/>
        <v>2301</v>
      </c>
      <c r="G24">
        <f t="shared" si="2"/>
        <v>38.341735574999994</v>
      </c>
      <c r="H24">
        <f t="shared" si="3"/>
        <v>2084.75</v>
      </c>
      <c r="I24">
        <f t="shared" si="4"/>
        <v>76.6313618239597</v>
      </c>
    </row>
    <row r="25" spans="5:9" ht="13.5">
      <c r="E25">
        <f t="shared" si="0"/>
        <v>1.6962499999999998</v>
      </c>
      <c r="F25">
        <f t="shared" si="1"/>
        <v>2271.5</v>
      </c>
      <c r="G25">
        <f t="shared" si="2"/>
        <v>39.570637356249996</v>
      </c>
      <c r="H25">
        <f t="shared" si="3"/>
        <v>2165.875</v>
      </c>
      <c r="I25">
        <f t="shared" si="4"/>
        <v>76.12519450616571</v>
      </c>
    </row>
    <row r="26" spans="5:9" ht="13.5">
      <c r="E26">
        <f t="shared" si="0"/>
        <v>1.77</v>
      </c>
      <c r="F26">
        <f t="shared" si="1"/>
        <v>2242</v>
      </c>
      <c r="G26">
        <f t="shared" si="2"/>
        <v>40.7548518</v>
      </c>
      <c r="H26">
        <f t="shared" si="3"/>
        <v>2247</v>
      </c>
      <c r="I26">
        <f t="shared" si="4"/>
        <v>75.5727113929684</v>
      </c>
    </row>
    <row r="27" spans="5:9" ht="13.5">
      <c r="E27">
        <f t="shared" si="0"/>
        <v>1.84375</v>
      </c>
      <c r="F27">
        <f t="shared" si="1"/>
        <v>2212.5</v>
      </c>
      <c r="G27">
        <f t="shared" si="2"/>
        <v>41.89437890625</v>
      </c>
      <c r="H27">
        <f t="shared" si="3"/>
        <v>2328.125</v>
      </c>
      <c r="I27">
        <f t="shared" si="4"/>
        <v>74.97875419463087</v>
      </c>
    </row>
    <row r="28" spans="5:9" ht="13.5">
      <c r="E28">
        <f t="shared" si="0"/>
        <v>1.9175</v>
      </c>
      <c r="F28">
        <f t="shared" si="1"/>
        <v>2183</v>
      </c>
      <c r="G28">
        <f t="shared" si="2"/>
        <v>42.989218675000004</v>
      </c>
      <c r="H28">
        <f t="shared" si="3"/>
        <v>2409.25</v>
      </c>
      <c r="I28">
        <f t="shared" si="4"/>
        <v>74.34751249524403</v>
      </c>
    </row>
    <row r="29" spans="5:9" ht="13.5">
      <c r="E29">
        <f t="shared" si="0"/>
        <v>1.99125</v>
      </c>
      <c r="F29">
        <f t="shared" si="1"/>
        <v>2153.5</v>
      </c>
      <c r="G29">
        <f t="shared" si="2"/>
        <v>44.03937110624999</v>
      </c>
      <c r="H29">
        <f t="shared" si="3"/>
        <v>2490.375</v>
      </c>
      <c r="I29">
        <f t="shared" si="4"/>
        <v>73.68262996913114</v>
      </c>
    </row>
    <row r="30" spans="5:9" ht="13.5">
      <c r="E30">
        <f t="shared" si="0"/>
        <v>2.065</v>
      </c>
      <c r="F30">
        <f t="shared" si="1"/>
        <v>2124</v>
      </c>
      <c r="G30">
        <f t="shared" si="2"/>
        <v>45.04483619999999</v>
      </c>
      <c r="H30">
        <f t="shared" si="3"/>
        <v>2571.5</v>
      </c>
      <c r="I30">
        <f t="shared" si="4"/>
        <v>72.98729049193076</v>
      </c>
    </row>
    <row r="31" spans="5:9" ht="13.5">
      <c r="E31">
        <f t="shared" si="0"/>
        <v>2.13875</v>
      </c>
      <c r="F31">
        <f t="shared" si="1"/>
        <v>2094.5</v>
      </c>
      <c r="G31">
        <f t="shared" si="2"/>
        <v>46.00561395624999</v>
      </c>
      <c r="H31">
        <f t="shared" si="3"/>
        <v>2652.625</v>
      </c>
      <c r="I31">
        <f t="shared" si="4"/>
        <v>72.26428845051284</v>
      </c>
    </row>
    <row r="32" spans="5:9" ht="13.5">
      <c r="E32">
        <f t="shared" si="0"/>
        <v>2.2125</v>
      </c>
      <c r="F32">
        <f t="shared" si="1"/>
        <v>2065</v>
      </c>
      <c r="G32">
        <f t="shared" si="2"/>
        <v>46.921704375</v>
      </c>
      <c r="H32">
        <f t="shared" si="3"/>
        <v>2733.75</v>
      </c>
      <c r="I32">
        <f t="shared" si="4"/>
        <v>71.51608653406493</v>
      </c>
    </row>
    <row r="33" spans="5:9" ht="13.5">
      <c r="E33">
        <f t="shared" si="0"/>
        <v>2.28625</v>
      </c>
      <c r="F33">
        <f t="shared" si="1"/>
        <v>2035.5</v>
      </c>
      <c r="G33">
        <f t="shared" si="2"/>
        <v>47.79310745624999</v>
      </c>
      <c r="H33">
        <f t="shared" si="3"/>
        <v>2814.875</v>
      </c>
      <c r="I33">
        <f t="shared" si="4"/>
        <v>70.74486353190638</v>
      </c>
    </row>
    <row r="34" spans="5:9" ht="13.5">
      <c r="E34">
        <f t="shared" si="0"/>
        <v>2.36</v>
      </c>
      <c r="F34">
        <f t="shared" si="1"/>
        <v>2006</v>
      </c>
      <c r="G34">
        <f t="shared" si="2"/>
        <v>48.619823199999985</v>
      </c>
      <c r="H34">
        <f t="shared" si="3"/>
        <v>2896</v>
      </c>
      <c r="I34">
        <f t="shared" si="4"/>
        <v>69.95255409760587</v>
      </c>
    </row>
    <row r="35" spans="5:9" ht="13.5">
      <c r="E35">
        <f t="shared" si="0"/>
        <v>2.43375</v>
      </c>
      <c r="F35">
        <f t="shared" si="1"/>
        <v>1976.5</v>
      </c>
      <c r="G35">
        <f t="shared" si="2"/>
        <v>49.40185160624999</v>
      </c>
      <c r="H35">
        <f t="shared" si="3"/>
        <v>2977.125</v>
      </c>
      <c r="I35">
        <f t="shared" si="4"/>
        <v>69.14088201179828</v>
      </c>
    </row>
    <row r="36" spans="5:9" ht="13.5">
      <c r="E36">
        <f t="shared" si="0"/>
        <v>2.5075</v>
      </c>
      <c r="F36">
        <f t="shared" si="1"/>
        <v>1947</v>
      </c>
      <c r="G36">
        <f t="shared" si="2"/>
        <v>50.13919267499999</v>
      </c>
      <c r="H36">
        <f t="shared" si="3"/>
        <v>3058.25</v>
      </c>
      <c r="I36">
        <f t="shared" si="4"/>
        <v>68.31138815090328</v>
      </c>
    </row>
    <row r="37" spans="5:9" ht="13.5">
      <c r="E37">
        <f t="shared" si="0"/>
        <v>2.58125</v>
      </c>
      <c r="F37">
        <f t="shared" si="1"/>
        <v>1917.5</v>
      </c>
      <c r="G37">
        <f t="shared" si="2"/>
        <v>50.83184640625</v>
      </c>
      <c r="H37">
        <f t="shared" si="3"/>
        <v>3139.375</v>
      </c>
      <c r="I37">
        <f t="shared" si="4"/>
        <v>67.46545411938418</v>
      </c>
    </row>
    <row r="38" spans="5:9" ht="13.5">
      <c r="E38">
        <f t="shared" si="0"/>
        <v>2.655</v>
      </c>
      <c r="F38">
        <f t="shared" si="1"/>
        <v>1888</v>
      </c>
      <c r="G38">
        <f t="shared" si="2"/>
        <v>51.47981279999999</v>
      </c>
      <c r="H38">
        <f t="shared" si="3"/>
        <v>3220.5</v>
      </c>
      <c r="I38">
        <f t="shared" si="4"/>
        <v>66.60432231020027</v>
      </c>
    </row>
    <row r="39" spans="5:9" ht="13.5">
      <c r="E39">
        <f t="shared" si="0"/>
        <v>2.72875</v>
      </c>
      <c r="F39">
        <f t="shared" si="1"/>
        <v>1858.5</v>
      </c>
      <c r="G39">
        <f t="shared" si="2"/>
        <v>52.08309185624999</v>
      </c>
      <c r="H39">
        <f t="shared" si="3"/>
        <v>3301.6249999999995</v>
      </c>
      <c r="I39">
        <f t="shared" si="4"/>
        <v>65.72911300779919</v>
      </c>
    </row>
    <row r="40" spans="5:9" ht="13.5">
      <c r="E40">
        <f t="shared" si="0"/>
        <v>2.8024999999999998</v>
      </c>
      <c r="F40">
        <f t="shared" si="1"/>
        <v>1829</v>
      </c>
      <c r="G40">
        <f t="shared" si="2"/>
        <v>52.64168357499999</v>
      </c>
      <c r="H40">
        <f t="shared" si="3"/>
        <v>3382.7499999999995</v>
      </c>
      <c r="I40">
        <f t="shared" si="4"/>
        <v>64.84083903012835</v>
      </c>
    </row>
    <row r="41" spans="5:9" ht="13.5">
      <c r="E41">
        <f t="shared" si="0"/>
        <v>2.8762499999999998</v>
      </c>
      <c r="F41">
        <f t="shared" si="1"/>
        <v>1799.5</v>
      </c>
      <c r="G41">
        <f t="shared" si="2"/>
        <v>53.155587956249995</v>
      </c>
      <c r="H41">
        <f t="shared" si="3"/>
        <v>3463.8749999999995</v>
      </c>
      <c r="I41">
        <f t="shared" si="4"/>
        <v>63.94041831312476</v>
      </c>
    </row>
    <row r="42" spans="5:9" ht="13.5">
      <c r="E42">
        <f t="shared" si="0"/>
        <v>2.9499999999999997</v>
      </c>
      <c r="F42">
        <f t="shared" si="1"/>
        <v>1770</v>
      </c>
      <c r="G42">
        <f t="shared" si="2"/>
        <v>53.62480499999999</v>
      </c>
      <c r="H42">
        <f t="shared" si="3"/>
        <v>3544.9999999999995</v>
      </c>
      <c r="I42">
        <f t="shared" si="4"/>
        <v>63.02868476727785</v>
      </c>
    </row>
    <row r="43" spans="5:9" ht="13.5">
      <c r="E43">
        <f t="shared" si="0"/>
        <v>3.0237499999999997</v>
      </c>
      <c r="F43">
        <f t="shared" si="1"/>
        <v>1740.5</v>
      </c>
      <c r="G43">
        <f t="shared" si="2"/>
        <v>54.04933470624999</v>
      </c>
      <c r="H43">
        <f t="shared" si="3"/>
        <v>3626.1249999999995</v>
      </c>
      <c r="I43">
        <f t="shared" si="4"/>
        <v>62.106397676870394</v>
      </c>
    </row>
    <row r="44" spans="5:9" ht="13.5">
      <c r="E44">
        <f t="shared" si="0"/>
        <v>3.0974999999999997</v>
      </c>
      <c r="F44">
        <f t="shared" si="1"/>
        <v>1711.0000000000002</v>
      </c>
      <c r="G44">
        <f t="shared" si="2"/>
        <v>54.42917707499999</v>
      </c>
      <c r="H44">
        <f t="shared" si="3"/>
        <v>3707.2499999999995</v>
      </c>
      <c r="I44">
        <f t="shared" si="4"/>
        <v>61.17424986512914</v>
      </c>
    </row>
    <row r="45" spans="5:9" ht="13.5">
      <c r="E45">
        <f t="shared" si="0"/>
        <v>3.1712499999999997</v>
      </c>
      <c r="F45">
        <f t="shared" si="1"/>
        <v>1681.5000000000002</v>
      </c>
      <c r="G45">
        <f t="shared" si="2"/>
        <v>54.764332106249995</v>
      </c>
      <c r="H45">
        <f t="shared" si="3"/>
        <v>3788.3749999999995</v>
      </c>
      <c r="I45">
        <f t="shared" si="4"/>
        <v>60.23287481027485</v>
      </c>
    </row>
    <row r="46" spans="5:9" ht="13.5">
      <c r="E46">
        <f t="shared" si="0"/>
        <v>3.2449999999999997</v>
      </c>
      <c r="F46">
        <f t="shared" si="1"/>
        <v>1652.0000000000002</v>
      </c>
      <c r="G46">
        <f t="shared" si="2"/>
        <v>55.05479979999999</v>
      </c>
      <c r="H46">
        <f t="shared" si="3"/>
        <v>3869.4999999999995</v>
      </c>
      <c r="I46">
        <f t="shared" si="4"/>
        <v>59.28285286643408</v>
      </c>
    </row>
    <row r="47" spans="5:9" ht="13.5">
      <c r="E47">
        <f t="shared" si="0"/>
        <v>3.3187499999999996</v>
      </c>
      <c r="F47">
        <f t="shared" si="1"/>
        <v>1622.5000000000002</v>
      </c>
      <c r="G47">
        <f t="shared" si="2"/>
        <v>55.30058015625</v>
      </c>
      <c r="H47">
        <f t="shared" si="3"/>
        <v>3950.6249999999995</v>
      </c>
      <c r="I47">
        <f t="shared" si="4"/>
        <v>58.32471671808259</v>
      </c>
    </row>
    <row r="48" spans="5:9" ht="13.5">
      <c r="E48">
        <f t="shared" si="0"/>
        <v>3.3924999999999996</v>
      </c>
      <c r="F48">
        <f t="shared" si="1"/>
        <v>1593.0000000000002</v>
      </c>
      <c r="G48">
        <f t="shared" si="2"/>
        <v>55.50167317499999</v>
      </c>
      <c r="H48">
        <f t="shared" si="3"/>
        <v>4031.7499999999995</v>
      </c>
      <c r="I48">
        <f t="shared" si="4"/>
        <v>57.35895617597817</v>
      </c>
    </row>
    <row r="49" spans="5:9" ht="13.5">
      <c r="E49">
        <f t="shared" si="0"/>
        <v>3.4662499999999996</v>
      </c>
      <c r="F49">
        <f t="shared" si="1"/>
        <v>1563.5000000000002</v>
      </c>
      <c r="G49">
        <f t="shared" si="2"/>
        <v>55.65807885625</v>
      </c>
      <c r="H49">
        <f t="shared" si="3"/>
        <v>4112.875</v>
      </c>
      <c r="I49">
        <f t="shared" si="4"/>
        <v>56.38602240550507</v>
      </c>
    </row>
    <row r="50" spans="5:9" ht="13.5">
      <c r="E50">
        <f t="shared" si="0"/>
        <v>3.54</v>
      </c>
      <c r="F50">
        <f t="shared" si="1"/>
        <v>1534</v>
      </c>
      <c r="G50">
        <f t="shared" si="2"/>
        <v>55.76979719999999</v>
      </c>
      <c r="H50">
        <f t="shared" si="3"/>
        <v>4194</v>
      </c>
      <c r="I50">
        <f t="shared" si="4"/>
        <v>55.40633166428229</v>
      </c>
    </row>
    <row r="51" spans="5:9" ht="13.5">
      <c r="E51">
        <f t="shared" si="0"/>
        <v>3.61375</v>
      </c>
      <c r="F51">
        <f t="shared" si="1"/>
        <v>1504.5</v>
      </c>
      <c r="G51">
        <f t="shared" si="2"/>
        <v>55.83682820625</v>
      </c>
      <c r="H51">
        <f t="shared" si="3"/>
        <v>4275.125</v>
      </c>
      <c r="I51">
        <f t="shared" si="4"/>
        <v>54.42026861422181</v>
      </c>
    </row>
    <row r="52" spans="5:9" ht="13.5">
      <c r="E52">
        <f t="shared" si="0"/>
        <v>3.6875</v>
      </c>
      <c r="F52">
        <f t="shared" si="1"/>
        <v>1475</v>
      </c>
      <c r="G52">
        <f t="shared" si="2"/>
        <v>55.859171874999994</v>
      </c>
      <c r="H52">
        <f t="shared" si="3"/>
        <v>4356.25</v>
      </c>
      <c r="I52">
        <f t="shared" si="4"/>
        <v>53.428189263510276</v>
      </c>
    </row>
    <row r="53" spans="5:9" ht="13.5">
      <c r="E53">
        <f t="shared" si="0"/>
        <v>3.76125</v>
      </c>
      <c r="F53">
        <f t="shared" si="1"/>
        <v>1445.5</v>
      </c>
      <c r="G53">
        <f t="shared" si="2"/>
        <v>55.83682820625</v>
      </c>
      <c r="H53">
        <f t="shared" si="3"/>
        <v>4437.375</v>
      </c>
      <c r="I53">
        <f t="shared" si="4"/>
        <v>52.43042358587565</v>
      </c>
    </row>
    <row r="54" spans="5:9" ht="13.5">
      <c r="E54">
        <f t="shared" si="0"/>
        <v>3.835</v>
      </c>
      <c r="F54">
        <f t="shared" si="1"/>
        <v>1416</v>
      </c>
      <c r="G54">
        <f t="shared" si="2"/>
        <v>55.76979719999999</v>
      </c>
      <c r="H54">
        <f t="shared" si="3"/>
        <v>4518.5</v>
      </c>
      <c r="I54">
        <f t="shared" si="4"/>
        <v>51.42727785769613</v>
      </c>
    </row>
    <row r="55" spans="5:9" ht="13.5">
      <c r="E55">
        <f t="shared" si="0"/>
        <v>3.90875</v>
      </c>
      <c r="F55">
        <f t="shared" si="1"/>
        <v>1386.5</v>
      </c>
      <c r="G55">
        <f t="shared" si="2"/>
        <v>55.658078856249986</v>
      </c>
      <c r="H55">
        <f t="shared" si="3"/>
        <v>4599.625</v>
      </c>
      <c r="I55">
        <f t="shared" si="4"/>
        <v>50.419036747787395</v>
      </c>
    </row>
    <row r="56" spans="5:9" ht="13.5">
      <c r="E56">
        <f t="shared" si="0"/>
        <v>3.9825</v>
      </c>
      <c r="F56">
        <f t="shared" si="1"/>
        <v>1357</v>
      </c>
      <c r="G56">
        <f t="shared" si="2"/>
        <v>55.501673174999986</v>
      </c>
      <c r="H56">
        <f t="shared" si="3"/>
        <v>4680.75</v>
      </c>
      <c r="I56">
        <f t="shared" si="4"/>
        <v>49.405965189873406</v>
      </c>
    </row>
    <row r="57" spans="5:9" ht="13.5">
      <c r="E57">
        <f t="shared" si="0"/>
        <v>4.0562499999999995</v>
      </c>
      <c r="F57">
        <f t="shared" si="1"/>
        <v>1327.5000000000002</v>
      </c>
      <c r="G57">
        <f t="shared" si="2"/>
        <v>55.30058015625</v>
      </c>
      <c r="H57">
        <f t="shared" si="3"/>
        <v>4761.874999999999</v>
      </c>
      <c r="I57">
        <f t="shared" si="4"/>
        <v>48.38831006365666</v>
      </c>
    </row>
    <row r="58" spans="5:9" ht="13.5">
      <c r="E58">
        <f t="shared" si="0"/>
        <v>4.13</v>
      </c>
      <c r="F58">
        <f t="shared" si="1"/>
        <v>1298</v>
      </c>
      <c r="G58">
        <f t="shared" si="2"/>
        <v>55.05479979999999</v>
      </c>
      <c r="H58">
        <f t="shared" si="3"/>
        <v>4843</v>
      </c>
      <c r="I58">
        <f t="shared" si="4"/>
        <v>47.366301706930955</v>
      </c>
    </row>
    <row r="59" spans="5:9" ht="13.5">
      <c r="E59">
        <f t="shared" si="0"/>
        <v>4.203749999999999</v>
      </c>
      <c r="F59">
        <f t="shared" si="1"/>
        <v>1268.5000000000002</v>
      </c>
      <c r="G59">
        <f t="shared" si="2"/>
        <v>54.764332106249995</v>
      </c>
      <c r="H59">
        <f t="shared" si="3"/>
        <v>4924.124999999999</v>
      </c>
      <c r="I59">
        <f t="shared" si="4"/>
        <v>46.34015527822202</v>
      </c>
    </row>
    <row r="60" spans="5:9" ht="13.5">
      <c r="E60">
        <f t="shared" si="0"/>
        <v>4.2775</v>
      </c>
      <c r="F60">
        <f t="shared" si="1"/>
        <v>1239</v>
      </c>
      <c r="G60">
        <f t="shared" si="2"/>
        <v>54.42917707499999</v>
      </c>
      <c r="H60">
        <f t="shared" si="3"/>
        <v>5005.25</v>
      </c>
      <c r="I60">
        <f t="shared" si="4"/>
        <v>45.310071986913734</v>
      </c>
    </row>
    <row r="61" spans="5:9" ht="13.5">
      <c r="E61">
        <f t="shared" si="0"/>
        <v>4.351249999999999</v>
      </c>
      <c r="F61">
        <f t="shared" si="1"/>
        <v>1209.5000000000002</v>
      </c>
      <c r="G61">
        <f t="shared" si="2"/>
        <v>54.049334706249994</v>
      </c>
      <c r="H61">
        <f t="shared" si="3"/>
        <v>5086.374999999999</v>
      </c>
      <c r="I61">
        <f t="shared" si="4"/>
        <v>44.27624020565564</v>
      </c>
    </row>
    <row r="62" spans="5:9" ht="13.5">
      <c r="E62">
        <f t="shared" si="0"/>
        <v>4.425</v>
      </c>
      <c r="F62">
        <f t="shared" si="1"/>
        <v>1180</v>
      </c>
      <c r="G62">
        <f t="shared" si="2"/>
        <v>53.624804999999995</v>
      </c>
      <c r="H62">
        <f t="shared" si="3"/>
        <v>5167.5</v>
      </c>
      <c r="I62">
        <f t="shared" si="4"/>
        <v>43.23883647798742</v>
      </c>
    </row>
    <row r="63" spans="5:9" ht="13.5">
      <c r="E63">
        <f t="shared" si="0"/>
        <v>4.498749999999999</v>
      </c>
      <c r="F63">
        <f t="shared" si="1"/>
        <v>1150.5000000000002</v>
      </c>
      <c r="G63">
        <f t="shared" si="2"/>
        <v>53.15558795625</v>
      </c>
      <c r="H63">
        <f t="shared" si="3"/>
        <v>5248.624999999999</v>
      </c>
      <c r="I63">
        <f t="shared" si="4"/>
        <v>42.198026432518056</v>
      </c>
    </row>
    <row r="64" spans="5:9" ht="13.5">
      <c r="E64">
        <f t="shared" si="0"/>
        <v>4.5725</v>
      </c>
      <c r="F64">
        <f t="shared" si="1"/>
        <v>1121</v>
      </c>
      <c r="G64">
        <f t="shared" si="2"/>
        <v>52.641683575</v>
      </c>
      <c r="H64">
        <f t="shared" si="3"/>
        <v>5329.75</v>
      </c>
      <c r="I64">
        <f t="shared" si="4"/>
        <v>41.1539656136154</v>
      </c>
    </row>
    <row r="65" spans="5:9" ht="13.5">
      <c r="E65">
        <f t="shared" si="0"/>
        <v>4.646249999999999</v>
      </c>
      <c r="F65">
        <f t="shared" si="1"/>
        <v>1091.5000000000002</v>
      </c>
      <c r="G65">
        <f t="shared" si="2"/>
        <v>52.08309185624999</v>
      </c>
      <c r="H65">
        <f t="shared" si="3"/>
        <v>5410.874999999999</v>
      </c>
      <c r="I65">
        <f t="shared" si="4"/>
        <v>40.10680023736919</v>
      </c>
    </row>
    <row r="66" spans="5:9" ht="13.5">
      <c r="E66">
        <f aca="true" t="shared" si="5" ref="E66:E129">IF((ROW()-2)&lt;=$C$11,$C$9/$C$11*(ROW()-2),0)</f>
        <v>4.72</v>
      </c>
      <c r="F66">
        <f aca="true" t="shared" si="6" ref="F66:F129">IF((ROW()-2)&lt;=$C$11,$C$3-$C$8*E66,0)</f>
        <v>1062</v>
      </c>
      <c r="G66">
        <f t="shared" si="2"/>
        <v>51.47981279999999</v>
      </c>
      <c r="H66">
        <f t="shared" si="3"/>
        <v>5492</v>
      </c>
      <c r="I66">
        <f t="shared" si="4"/>
        <v>39.056667880553526</v>
      </c>
    </row>
    <row r="67" spans="5:9" ht="13.5">
      <c r="E67">
        <f t="shared" si="5"/>
        <v>4.79375</v>
      </c>
      <c r="F67">
        <f t="shared" si="6"/>
        <v>1032.5</v>
      </c>
      <c r="G67">
        <f aca="true" t="shared" si="7" ref="G67:G130">E67*F67*1.027/100000*1000</f>
        <v>50.83184640625</v>
      </c>
      <c r="H67">
        <f aca="true" t="shared" si="8" ref="H67:H130">$C$4+$C$10*E67</f>
        <v>5573.125</v>
      </c>
      <c r="I67">
        <f aca="true" t="shared" si="9" ref="I67:I130">G67/(H67*$C$12/1000)*100</f>
        <v>38.003698109416476</v>
      </c>
    </row>
    <row r="68" spans="5:9" ht="13.5">
      <c r="E68">
        <f t="shared" si="5"/>
        <v>4.8675</v>
      </c>
      <c r="F68">
        <f t="shared" si="6"/>
        <v>1003</v>
      </c>
      <c r="G68">
        <f t="shared" si="7"/>
        <v>50.13919267499999</v>
      </c>
      <c r="H68">
        <f t="shared" si="8"/>
        <v>5654.25</v>
      </c>
      <c r="I68">
        <f t="shared" si="9"/>
        <v>36.948013054339654</v>
      </c>
    </row>
    <row r="69" spans="5:9" ht="13.5">
      <c r="E69">
        <f t="shared" si="5"/>
        <v>4.94125</v>
      </c>
      <c r="F69">
        <f t="shared" si="6"/>
        <v>973.5</v>
      </c>
      <c r="G69">
        <f t="shared" si="7"/>
        <v>49.401851606250005</v>
      </c>
      <c r="H69">
        <f t="shared" si="8"/>
        <v>5735.375</v>
      </c>
      <c r="I69">
        <f t="shared" si="9"/>
        <v>35.889727935727834</v>
      </c>
    </row>
    <row r="70" spans="5:9" ht="13.5">
      <c r="E70">
        <f t="shared" si="5"/>
        <v>5.015</v>
      </c>
      <c r="F70">
        <f t="shared" si="6"/>
        <v>944.0000000000002</v>
      </c>
      <c r="G70">
        <f t="shared" si="7"/>
        <v>48.6198232</v>
      </c>
      <c r="H70">
        <f t="shared" si="8"/>
        <v>5816.5</v>
      </c>
      <c r="I70">
        <f t="shared" si="9"/>
        <v>34.828951545889566</v>
      </c>
    </row>
    <row r="71" spans="5:9" ht="13.5">
      <c r="E71">
        <f t="shared" si="5"/>
        <v>5.08875</v>
      </c>
      <c r="F71">
        <f t="shared" si="6"/>
        <v>914.5</v>
      </c>
      <c r="G71">
        <f t="shared" si="7"/>
        <v>47.79310745624999</v>
      </c>
      <c r="H71">
        <f t="shared" si="8"/>
        <v>5897.625</v>
      </c>
      <c r="I71">
        <f t="shared" si="9"/>
        <v>33.76578669114686</v>
      </c>
    </row>
    <row r="72" spans="5:9" ht="13.5">
      <c r="E72">
        <f t="shared" si="5"/>
        <v>5.1625</v>
      </c>
      <c r="F72">
        <f t="shared" si="6"/>
        <v>885</v>
      </c>
      <c r="G72">
        <f t="shared" si="7"/>
        <v>46.921704375</v>
      </c>
      <c r="H72">
        <f t="shared" si="8"/>
        <v>5978.75</v>
      </c>
      <c r="I72">
        <f t="shared" si="9"/>
        <v>32.70033059795107</v>
      </c>
    </row>
    <row r="73" spans="5:9" ht="13.5">
      <c r="E73">
        <f t="shared" si="5"/>
        <v>5.23625</v>
      </c>
      <c r="F73">
        <f t="shared" si="6"/>
        <v>855.5</v>
      </c>
      <c r="G73">
        <f t="shared" si="7"/>
        <v>46.005613956249995</v>
      </c>
      <c r="H73">
        <f t="shared" si="8"/>
        <v>6059.875</v>
      </c>
      <c r="I73">
        <f t="shared" si="9"/>
        <v>31.632675286378287</v>
      </c>
    </row>
    <row r="74" spans="5:9" ht="13.5">
      <c r="E74">
        <f t="shared" si="5"/>
        <v>5.31</v>
      </c>
      <c r="F74">
        <f t="shared" si="6"/>
        <v>826</v>
      </c>
      <c r="G74">
        <f t="shared" si="7"/>
        <v>45.04483619999999</v>
      </c>
      <c r="H74">
        <f t="shared" si="8"/>
        <v>6141</v>
      </c>
      <c r="I74">
        <f t="shared" si="9"/>
        <v>30.562907914020514</v>
      </c>
    </row>
    <row r="75" spans="5:9" ht="13.5">
      <c r="E75">
        <f t="shared" si="5"/>
        <v>5.38375</v>
      </c>
      <c r="F75">
        <f t="shared" si="6"/>
        <v>796.5</v>
      </c>
      <c r="G75">
        <f t="shared" si="7"/>
        <v>44.03937110624999</v>
      </c>
      <c r="H75">
        <f t="shared" si="8"/>
        <v>6222.125</v>
      </c>
      <c r="I75">
        <f t="shared" si="9"/>
        <v>29.49111109297466</v>
      </c>
    </row>
    <row r="76" spans="5:9" ht="13.5">
      <c r="E76">
        <f t="shared" si="5"/>
        <v>5.4575</v>
      </c>
      <c r="F76">
        <f t="shared" si="6"/>
        <v>767</v>
      </c>
      <c r="G76">
        <f t="shared" si="7"/>
        <v>42.989218675</v>
      </c>
      <c r="H76">
        <f t="shared" si="8"/>
        <v>6303.249999999999</v>
      </c>
      <c r="I76">
        <f t="shared" si="9"/>
        <v>28.41736318235302</v>
      </c>
    </row>
    <row r="77" spans="5:9" ht="13.5">
      <c r="E77">
        <f t="shared" si="5"/>
        <v>5.53125</v>
      </c>
      <c r="F77">
        <f t="shared" si="6"/>
        <v>737.5</v>
      </c>
      <c r="G77">
        <f t="shared" si="7"/>
        <v>41.89437890625</v>
      </c>
      <c r="H77">
        <f t="shared" si="8"/>
        <v>6384.375</v>
      </c>
      <c r="I77">
        <f t="shared" si="9"/>
        <v>27.341738558492413</v>
      </c>
    </row>
    <row r="78" spans="5:9" ht="13.5">
      <c r="E78">
        <f t="shared" si="5"/>
        <v>5.6049999999999995</v>
      </c>
      <c r="F78">
        <f t="shared" si="6"/>
        <v>708</v>
      </c>
      <c r="G78">
        <f t="shared" si="7"/>
        <v>40.75485179999999</v>
      </c>
      <c r="H78">
        <f t="shared" si="8"/>
        <v>6465.499999999999</v>
      </c>
      <c r="I78">
        <f t="shared" si="9"/>
        <v>26.264307864820974</v>
      </c>
    </row>
    <row r="79" spans="5:9" ht="13.5">
      <c r="E79">
        <f t="shared" si="5"/>
        <v>5.67875</v>
      </c>
      <c r="F79">
        <f t="shared" si="6"/>
        <v>678.5</v>
      </c>
      <c r="G79">
        <f t="shared" si="7"/>
        <v>39.57063735625</v>
      </c>
      <c r="H79">
        <f t="shared" si="8"/>
        <v>6546.625</v>
      </c>
      <c r="I79">
        <f t="shared" si="9"/>
        <v>25.185138243146916</v>
      </c>
    </row>
    <row r="80" spans="5:9" ht="13.5">
      <c r="E80">
        <f t="shared" si="5"/>
        <v>5.7524999999999995</v>
      </c>
      <c r="F80">
        <f t="shared" si="6"/>
        <v>649</v>
      </c>
      <c r="G80">
        <f t="shared" si="7"/>
        <v>38.341735574999994</v>
      </c>
      <c r="H80">
        <f t="shared" si="8"/>
        <v>6627.749999999999</v>
      </c>
      <c r="I80">
        <f t="shared" si="9"/>
        <v>24.104293547961227</v>
      </c>
    </row>
    <row r="81" spans="5:9" ht="13.5">
      <c r="E81">
        <f t="shared" si="5"/>
        <v>5.82625</v>
      </c>
      <c r="F81">
        <f t="shared" si="6"/>
        <v>619.5</v>
      </c>
      <c r="G81">
        <f t="shared" si="7"/>
        <v>37.06814645625</v>
      </c>
      <c r="H81">
        <f t="shared" si="8"/>
        <v>6708.875</v>
      </c>
      <c r="I81">
        <f t="shared" si="9"/>
        <v>23.021834545192004</v>
      </c>
    </row>
    <row r="82" spans="5:9" ht="13.5">
      <c r="E82">
        <f t="shared" si="5"/>
        <v>5.8999999999999995</v>
      </c>
      <c r="F82">
        <f t="shared" si="6"/>
        <v>590</v>
      </c>
      <c r="G82">
        <f t="shared" si="7"/>
        <v>35.74986999999999</v>
      </c>
      <c r="H82">
        <f t="shared" si="8"/>
        <v>6789.999999999999</v>
      </c>
      <c r="I82">
        <f t="shared" si="9"/>
        <v>21.937819096710847</v>
      </c>
    </row>
    <row r="83" spans="5:9" ht="13.5">
      <c r="E83">
        <f t="shared" si="5"/>
        <v>5.97375</v>
      </c>
      <c r="F83">
        <f t="shared" si="6"/>
        <v>560.5</v>
      </c>
      <c r="G83">
        <f t="shared" si="7"/>
        <v>34.386906206249996</v>
      </c>
      <c r="H83">
        <f t="shared" si="8"/>
        <v>6871.125</v>
      </c>
      <c r="I83">
        <f t="shared" si="9"/>
        <v>20.85230233176881</v>
      </c>
    </row>
    <row r="84" spans="5:9" ht="13.5">
      <c r="E84">
        <f t="shared" si="5"/>
        <v>6.047499999999999</v>
      </c>
      <c r="F84">
        <f t="shared" si="6"/>
        <v>531</v>
      </c>
      <c r="G84">
        <f t="shared" si="7"/>
        <v>32.979255075</v>
      </c>
      <c r="H84">
        <f t="shared" si="8"/>
        <v>6952.249999999999</v>
      </c>
      <c r="I84">
        <f t="shared" si="9"/>
        <v>19.765336806429573</v>
      </c>
    </row>
    <row r="85" spans="5:9" ht="13.5">
      <c r="E85">
        <f t="shared" si="5"/>
        <v>6.12125</v>
      </c>
      <c r="F85">
        <f t="shared" si="6"/>
        <v>501.5</v>
      </c>
      <c r="G85">
        <f t="shared" si="7"/>
        <v>31.526916606249998</v>
      </c>
      <c r="H85">
        <f t="shared" si="8"/>
        <v>7033.375</v>
      </c>
      <c r="I85">
        <f t="shared" si="9"/>
        <v>18.67697265196889</v>
      </c>
    </row>
    <row r="86" spans="5:9" ht="13.5">
      <c r="E86">
        <f t="shared" si="5"/>
        <v>6.194999999999999</v>
      </c>
      <c r="F86">
        <f t="shared" si="6"/>
        <v>472.00000000000045</v>
      </c>
      <c r="G86">
        <f t="shared" si="7"/>
        <v>30.029890800000025</v>
      </c>
      <c r="H86">
        <f t="shared" si="8"/>
        <v>7114.499999999999</v>
      </c>
      <c r="I86">
        <f t="shared" si="9"/>
        <v>17.58725771312111</v>
      </c>
    </row>
    <row r="87" spans="5:9" ht="13.5">
      <c r="E87">
        <f t="shared" si="5"/>
        <v>6.26875</v>
      </c>
      <c r="F87">
        <f t="shared" si="6"/>
        <v>442.5</v>
      </c>
      <c r="G87">
        <f t="shared" si="7"/>
        <v>28.488177656249995</v>
      </c>
      <c r="H87">
        <f t="shared" si="8"/>
        <v>7195.625</v>
      </c>
      <c r="I87">
        <f t="shared" si="9"/>
        <v>16.496237676973855</v>
      </c>
    </row>
    <row r="88" spans="5:9" ht="13.5">
      <c r="E88">
        <f t="shared" si="5"/>
        <v>6.342499999999999</v>
      </c>
      <c r="F88">
        <f t="shared" si="6"/>
        <v>413.00000000000045</v>
      </c>
      <c r="G88">
        <f t="shared" si="7"/>
        <v>26.901777175000024</v>
      </c>
      <c r="H88">
        <f t="shared" si="8"/>
        <v>7276.749999999999</v>
      </c>
      <c r="I88">
        <f t="shared" si="9"/>
        <v>15.403956193241047</v>
      </c>
    </row>
    <row r="89" spans="5:9" ht="13.5">
      <c r="E89">
        <f t="shared" si="5"/>
        <v>6.41625</v>
      </c>
      <c r="F89">
        <f t="shared" si="6"/>
        <v>383.5</v>
      </c>
      <c r="G89">
        <f t="shared" si="7"/>
        <v>25.27068935625</v>
      </c>
      <c r="H89">
        <f t="shared" si="8"/>
        <v>7357.875</v>
      </c>
      <c r="I89">
        <f t="shared" si="9"/>
        <v>14.310454986579005</v>
      </c>
    </row>
    <row r="90" spans="5:9" ht="13.5">
      <c r="E90">
        <f t="shared" si="5"/>
        <v>6.489999999999999</v>
      </c>
      <c r="F90">
        <f t="shared" si="6"/>
        <v>354.00000000000045</v>
      </c>
      <c r="G90">
        <f t="shared" si="7"/>
        <v>23.594914200000026</v>
      </c>
      <c r="H90">
        <f t="shared" si="8"/>
        <v>7438.999999999999</v>
      </c>
      <c r="I90">
        <f t="shared" si="9"/>
        <v>13.215773961553989</v>
      </c>
    </row>
    <row r="91" spans="5:9" ht="13.5">
      <c r="E91">
        <f t="shared" si="5"/>
        <v>6.56375</v>
      </c>
      <c r="F91">
        <f t="shared" si="6"/>
        <v>324.5</v>
      </c>
      <c r="G91">
        <f t="shared" si="7"/>
        <v>21.874451706249996</v>
      </c>
      <c r="H91">
        <f t="shared" si="8"/>
        <v>7520.125</v>
      </c>
      <c r="I91">
        <f t="shared" si="9"/>
        <v>12.119951300815032</v>
      </c>
    </row>
    <row r="92" spans="5:9" ht="13.5">
      <c r="E92">
        <f t="shared" si="5"/>
        <v>6.637499999999999</v>
      </c>
      <c r="F92">
        <f t="shared" si="6"/>
        <v>295.00000000000045</v>
      </c>
      <c r="G92">
        <f t="shared" si="7"/>
        <v>20.10930187500003</v>
      </c>
      <c r="H92">
        <f t="shared" si="8"/>
        <v>7601.249999999999</v>
      </c>
      <c r="I92">
        <f t="shared" si="9"/>
        <v>11.023023556980776</v>
      </c>
    </row>
    <row r="93" spans="5:9" ht="13.5">
      <c r="E93">
        <f t="shared" si="5"/>
        <v>6.71125</v>
      </c>
      <c r="F93">
        <f t="shared" si="6"/>
        <v>265.5</v>
      </c>
      <c r="G93">
        <f t="shared" si="7"/>
        <v>18.299464706249996</v>
      </c>
      <c r="H93">
        <f t="shared" si="8"/>
        <v>7682.375</v>
      </c>
      <c r="I93">
        <f t="shared" si="9"/>
        <v>9.925025738703848</v>
      </c>
    </row>
    <row r="94" spans="5:9" ht="13.5">
      <c r="E94">
        <f t="shared" si="5"/>
        <v>6.784999999999999</v>
      </c>
      <c r="F94">
        <f t="shared" si="6"/>
        <v>236.00000000000045</v>
      </c>
      <c r="G94">
        <f t="shared" si="7"/>
        <v>16.44494020000003</v>
      </c>
      <c r="H94">
        <f t="shared" si="8"/>
        <v>7763.499999999999</v>
      </c>
      <c r="I94">
        <f t="shared" si="9"/>
        <v>8.825991391339834</v>
      </c>
    </row>
    <row r="95" spans="5:9" ht="13.5">
      <c r="E95">
        <f t="shared" si="5"/>
        <v>6.85875</v>
      </c>
      <c r="F95">
        <f t="shared" si="6"/>
        <v>206.5</v>
      </c>
      <c r="G95">
        <f t="shared" si="7"/>
        <v>14.545728356249997</v>
      </c>
      <c r="H95">
        <f t="shared" si="8"/>
        <v>7844.625</v>
      </c>
      <c r="I95">
        <f t="shared" si="9"/>
        <v>7.725952672610226</v>
      </c>
    </row>
    <row r="96" spans="5:9" ht="13.5">
      <c r="E96">
        <f t="shared" si="5"/>
        <v>6.932499999999999</v>
      </c>
      <c r="F96">
        <f t="shared" si="6"/>
        <v>177.00000000000045</v>
      </c>
      <c r="G96">
        <f t="shared" si="7"/>
        <v>12.60182917500003</v>
      </c>
      <c r="H96">
        <f t="shared" si="8"/>
        <v>7925.749999999999</v>
      </c>
      <c r="I96">
        <f t="shared" si="9"/>
        <v>6.624940423619233</v>
      </c>
    </row>
    <row r="97" spans="5:9" ht="13.5">
      <c r="E97">
        <f t="shared" si="5"/>
        <v>7.00625</v>
      </c>
      <c r="F97">
        <f t="shared" si="6"/>
        <v>147.5</v>
      </c>
      <c r="G97">
        <f t="shared" si="7"/>
        <v>10.61324265625</v>
      </c>
      <c r="H97">
        <f t="shared" si="8"/>
        <v>8006.875</v>
      </c>
      <c r="I97">
        <f t="shared" si="9"/>
        <v>5.52298423555278</v>
      </c>
    </row>
    <row r="98" spans="5:9" ht="13.5">
      <c r="E98">
        <f t="shared" si="5"/>
        <v>7.08</v>
      </c>
      <c r="F98">
        <f t="shared" si="6"/>
        <v>118</v>
      </c>
      <c r="G98">
        <f t="shared" si="7"/>
        <v>8.579968800000001</v>
      </c>
      <c r="H98">
        <f t="shared" si="8"/>
        <v>8088</v>
      </c>
      <c r="I98">
        <f t="shared" si="9"/>
        <v>4.420112512363997</v>
      </c>
    </row>
    <row r="99" spans="5:9" ht="13.5">
      <c r="E99">
        <f t="shared" si="5"/>
        <v>7.15375</v>
      </c>
      <c r="F99">
        <f t="shared" si="6"/>
        <v>88.5</v>
      </c>
      <c r="G99">
        <f t="shared" si="7"/>
        <v>6.502007606249999</v>
      </c>
      <c r="H99">
        <f t="shared" si="8"/>
        <v>8169.125</v>
      </c>
      <c r="I99">
        <f t="shared" si="9"/>
        <v>3.3163525297231953</v>
      </c>
    </row>
    <row r="100" spans="5:9" ht="13.5">
      <c r="E100">
        <f t="shared" si="5"/>
        <v>7.2275</v>
      </c>
      <c r="F100">
        <f t="shared" si="6"/>
        <v>59</v>
      </c>
      <c r="G100">
        <f t="shared" si="7"/>
        <v>4.379359074999999</v>
      </c>
      <c r="H100">
        <f t="shared" si="8"/>
        <v>8250.25</v>
      </c>
      <c r="I100">
        <f t="shared" si="9"/>
        <v>2.2117304904901864</v>
      </c>
    </row>
    <row r="101" spans="5:9" ht="13.5">
      <c r="E101">
        <f t="shared" si="5"/>
        <v>7.30125</v>
      </c>
      <c r="F101">
        <f t="shared" si="6"/>
        <v>29.5</v>
      </c>
      <c r="G101">
        <f t="shared" si="7"/>
        <v>2.212023206249999</v>
      </c>
      <c r="H101">
        <f t="shared" si="8"/>
        <v>8331.375</v>
      </c>
      <c r="I101">
        <f t="shared" si="9"/>
        <v>1.1062715769455818</v>
      </c>
    </row>
    <row r="102" spans="5:9" ht="13.5">
      <c r="E102">
        <f t="shared" si="5"/>
        <v>7.375</v>
      </c>
      <c r="F102">
        <f t="shared" si="6"/>
        <v>0</v>
      </c>
      <c r="G102">
        <f t="shared" si="7"/>
        <v>0</v>
      </c>
      <c r="H102">
        <f t="shared" si="8"/>
        <v>8412.5</v>
      </c>
      <c r="I102">
        <f t="shared" si="9"/>
        <v>0</v>
      </c>
    </row>
    <row r="103" spans="5:9" ht="13.5">
      <c r="E103">
        <f t="shared" si="5"/>
        <v>0</v>
      </c>
      <c r="F103">
        <f t="shared" si="6"/>
        <v>0</v>
      </c>
      <c r="G103">
        <f t="shared" si="7"/>
        <v>0</v>
      </c>
      <c r="H103">
        <f t="shared" si="8"/>
        <v>300</v>
      </c>
      <c r="I103">
        <f t="shared" si="9"/>
        <v>0</v>
      </c>
    </row>
    <row r="104" spans="5:9" ht="13.5">
      <c r="E104">
        <f t="shared" si="5"/>
        <v>0</v>
      </c>
      <c r="F104">
        <f t="shared" si="6"/>
        <v>0</v>
      </c>
      <c r="G104">
        <f t="shared" si="7"/>
        <v>0</v>
      </c>
      <c r="H104">
        <f t="shared" si="8"/>
        <v>300</v>
      </c>
      <c r="I104">
        <f t="shared" si="9"/>
        <v>0</v>
      </c>
    </row>
    <row r="105" spans="5:9" ht="13.5">
      <c r="E105">
        <f t="shared" si="5"/>
        <v>0</v>
      </c>
      <c r="F105">
        <f t="shared" si="6"/>
        <v>0</v>
      </c>
      <c r="G105">
        <f t="shared" si="7"/>
        <v>0</v>
      </c>
      <c r="H105">
        <f t="shared" si="8"/>
        <v>300</v>
      </c>
      <c r="I105">
        <f t="shared" si="9"/>
        <v>0</v>
      </c>
    </row>
    <row r="106" spans="5:9" ht="13.5">
      <c r="E106">
        <f t="shared" si="5"/>
        <v>0</v>
      </c>
      <c r="F106">
        <f t="shared" si="6"/>
        <v>0</v>
      </c>
      <c r="G106">
        <f t="shared" si="7"/>
        <v>0</v>
      </c>
      <c r="H106">
        <f t="shared" si="8"/>
        <v>300</v>
      </c>
      <c r="I106">
        <f t="shared" si="9"/>
        <v>0</v>
      </c>
    </row>
    <row r="107" spans="5:9" ht="13.5">
      <c r="E107">
        <f t="shared" si="5"/>
        <v>0</v>
      </c>
      <c r="F107">
        <f t="shared" si="6"/>
        <v>0</v>
      </c>
      <c r="G107">
        <f t="shared" si="7"/>
        <v>0</v>
      </c>
      <c r="H107">
        <f t="shared" si="8"/>
        <v>300</v>
      </c>
      <c r="I107">
        <f t="shared" si="9"/>
        <v>0</v>
      </c>
    </row>
    <row r="108" spans="5:9" ht="13.5">
      <c r="E108">
        <f t="shared" si="5"/>
        <v>0</v>
      </c>
      <c r="F108">
        <f t="shared" si="6"/>
        <v>0</v>
      </c>
      <c r="G108">
        <f t="shared" si="7"/>
        <v>0</v>
      </c>
      <c r="H108">
        <f t="shared" si="8"/>
        <v>300</v>
      </c>
      <c r="I108">
        <f t="shared" si="9"/>
        <v>0</v>
      </c>
    </row>
    <row r="109" spans="5:9" ht="13.5">
      <c r="E109">
        <f t="shared" si="5"/>
        <v>0</v>
      </c>
      <c r="F109">
        <f t="shared" si="6"/>
        <v>0</v>
      </c>
      <c r="G109">
        <f t="shared" si="7"/>
        <v>0</v>
      </c>
      <c r="H109">
        <f t="shared" si="8"/>
        <v>300</v>
      </c>
      <c r="I109">
        <f t="shared" si="9"/>
        <v>0</v>
      </c>
    </row>
    <row r="110" spans="5:9" ht="13.5">
      <c r="E110">
        <f t="shared" si="5"/>
        <v>0</v>
      </c>
      <c r="F110">
        <f t="shared" si="6"/>
        <v>0</v>
      </c>
      <c r="G110">
        <f t="shared" si="7"/>
        <v>0</v>
      </c>
      <c r="H110">
        <f t="shared" si="8"/>
        <v>300</v>
      </c>
      <c r="I110">
        <f t="shared" si="9"/>
        <v>0</v>
      </c>
    </row>
    <row r="111" spans="5:9" ht="13.5">
      <c r="E111">
        <f t="shared" si="5"/>
        <v>0</v>
      </c>
      <c r="F111">
        <f t="shared" si="6"/>
        <v>0</v>
      </c>
      <c r="G111">
        <f t="shared" si="7"/>
        <v>0</v>
      </c>
      <c r="H111">
        <f t="shared" si="8"/>
        <v>300</v>
      </c>
      <c r="I111">
        <f t="shared" si="9"/>
        <v>0</v>
      </c>
    </row>
    <row r="112" spans="5:9" ht="13.5">
      <c r="E112">
        <f t="shared" si="5"/>
        <v>0</v>
      </c>
      <c r="F112">
        <f t="shared" si="6"/>
        <v>0</v>
      </c>
      <c r="G112">
        <f t="shared" si="7"/>
        <v>0</v>
      </c>
      <c r="H112">
        <f t="shared" si="8"/>
        <v>300</v>
      </c>
      <c r="I112">
        <f t="shared" si="9"/>
        <v>0</v>
      </c>
    </row>
    <row r="113" spans="5:9" ht="13.5">
      <c r="E113">
        <f t="shared" si="5"/>
        <v>0</v>
      </c>
      <c r="F113">
        <f t="shared" si="6"/>
        <v>0</v>
      </c>
      <c r="G113">
        <f t="shared" si="7"/>
        <v>0</v>
      </c>
      <c r="H113">
        <f t="shared" si="8"/>
        <v>300</v>
      </c>
      <c r="I113">
        <f t="shared" si="9"/>
        <v>0</v>
      </c>
    </row>
    <row r="114" spans="5:9" ht="13.5">
      <c r="E114">
        <f t="shared" si="5"/>
        <v>0</v>
      </c>
      <c r="F114">
        <f t="shared" si="6"/>
        <v>0</v>
      </c>
      <c r="G114">
        <f t="shared" si="7"/>
        <v>0</v>
      </c>
      <c r="H114">
        <f t="shared" si="8"/>
        <v>300</v>
      </c>
      <c r="I114">
        <f t="shared" si="9"/>
        <v>0</v>
      </c>
    </row>
    <row r="115" spans="5:9" ht="13.5">
      <c r="E115">
        <f t="shared" si="5"/>
        <v>0</v>
      </c>
      <c r="F115">
        <f t="shared" si="6"/>
        <v>0</v>
      </c>
      <c r="G115">
        <f t="shared" si="7"/>
        <v>0</v>
      </c>
      <c r="H115">
        <f t="shared" si="8"/>
        <v>300</v>
      </c>
      <c r="I115">
        <f t="shared" si="9"/>
        <v>0</v>
      </c>
    </row>
    <row r="116" spans="5:9" ht="13.5">
      <c r="E116">
        <f t="shared" si="5"/>
        <v>0</v>
      </c>
      <c r="F116">
        <f t="shared" si="6"/>
        <v>0</v>
      </c>
      <c r="G116">
        <f t="shared" si="7"/>
        <v>0</v>
      </c>
      <c r="H116">
        <f t="shared" si="8"/>
        <v>300</v>
      </c>
      <c r="I116">
        <f t="shared" si="9"/>
        <v>0</v>
      </c>
    </row>
    <row r="117" spans="5:9" ht="13.5">
      <c r="E117">
        <f t="shared" si="5"/>
        <v>0</v>
      </c>
      <c r="F117">
        <f t="shared" si="6"/>
        <v>0</v>
      </c>
      <c r="G117">
        <f t="shared" si="7"/>
        <v>0</v>
      </c>
      <c r="H117">
        <f t="shared" si="8"/>
        <v>300</v>
      </c>
      <c r="I117">
        <f t="shared" si="9"/>
        <v>0</v>
      </c>
    </row>
    <row r="118" spans="5:9" ht="13.5">
      <c r="E118">
        <f t="shared" si="5"/>
        <v>0</v>
      </c>
      <c r="F118">
        <f t="shared" si="6"/>
        <v>0</v>
      </c>
      <c r="G118">
        <f t="shared" si="7"/>
        <v>0</v>
      </c>
      <c r="H118">
        <f t="shared" si="8"/>
        <v>300</v>
      </c>
      <c r="I118">
        <f t="shared" si="9"/>
        <v>0</v>
      </c>
    </row>
    <row r="119" spans="5:9" ht="13.5">
      <c r="E119">
        <f t="shared" si="5"/>
        <v>0</v>
      </c>
      <c r="F119">
        <f t="shared" si="6"/>
        <v>0</v>
      </c>
      <c r="G119">
        <f t="shared" si="7"/>
        <v>0</v>
      </c>
      <c r="H119">
        <f t="shared" si="8"/>
        <v>300</v>
      </c>
      <c r="I119">
        <f t="shared" si="9"/>
        <v>0</v>
      </c>
    </row>
    <row r="120" spans="5:9" ht="13.5">
      <c r="E120">
        <f t="shared" si="5"/>
        <v>0</v>
      </c>
      <c r="F120">
        <f t="shared" si="6"/>
        <v>0</v>
      </c>
      <c r="G120">
        <f t="shared" si="7"/>
        <v>0</v>
      </c>
      <c r="H120">
        <f t="shared" si="8"/>
        <v>300</v>
      </c>
      <c r="I120">
        <f t="shared" si="9"/>
        <v>0</v>
      </c>
    </row>
    <row r="121" spans="5:9" ht="13.5">
      <c r="E121">
        <f t="shared" si="5"/>
        <v>0</v>
      </c>
      <c r="F121">
        <f t="shared" si="6"/>
        <v>0</v>
      </c>
      <c r="G121">
        <f t="shared" si="7"/>
        <v>0</v>
      </c>
      <c r="H121">
        <f t="shared" si="8"/>
        <v>300</v>
      </c>
      <c r="I121">
        <f t="shared" si="9"/>
        <v>0</v>
      </c>
    </row>
    <row r="122" spans="5:9" ht="13.5">
      <c r="E122">
        <f t="shared" si="5"/>
        <v>0</v>
      </c>
      <c r="F122">
        <f t="shared" si="6"/>
        <v>0</v>
      </c>
      <c r="G122">
        <f t="shared" si="7"/>
        <v>0</v>
      </c>
      <c r="H122">
        <f t="shared" si="8"/>
        <v>300</v>
      </c>
      <c r="I122">
        <f t="shared" si="9"/>
        <v>0</v>
      </c>
    </row>
    <row r="123" spans="5:9" ht="13.5">
      <c r="E123">
        <f t="shared" si="5"/>
        <v>0</v>
      </c>
      <c r="F123">
        <f t="shared" si="6"/>
        <v>0</v>
      </c>
      <c r="G123">
        <f t="shared" si="7"/>
        <v>0</v>
      </c>
      <c r="H123">
        <f t="shared" si="8"/>
        <v>300</v>
      </c>
      <c r="I123">
        <f t="shared" si="9"/>
        <v>0</v>
      </c>
    </row>
    <row r="124" spans="5:9" ht="13.5">
      <c r="E124">
        <f t="shared" si="5"/>
        <v>0</v>
      </c>
      <c r="F124">
        <f t="shared" si="6"/>
        <v>0</v>
      </c>
      <c r="G124">
        <f t="shared" si="7"/>
        <v>0</v>
      </c>
      <c r="H124">
        <f t="shared" si="8"/>
        <v>300</v>
      </c>
      <c r="I124">
        <f t="shared" si="9"/>
        <v>0</v>
      </c>
    </row>
    <row r="125" spans="5:9" ht="13.5">
      <c r="E125">
        <f t="shared" si="5"/>
        <v>0</v>
      </c>
      <c r="F125">
        <f t="shared" si="6"/>
        <v>0</v>
      </c>
      <c r="G125">
        <f t="shared" si="7"/>
        <v>0</v>
      </c>
      <c r="H125">
        <f t="shared" si="8"/>
        <v>300</v>
      </c>
      <c r="I125">
        <f t="shared" si="9"/>
        <v>0</v>
      </c>
    </row>
    <row r="126" spans="5:9" ht="13.5">
      <c r="E126">
        <f t="shared" si="5"/>
        <v>0</v>
      </c>
      <c r="F126">
        <f t="shared" si="6"/>
        <v>0</v>
      </c>
      <c r="G126">
        <f t="shared" si="7"/>
        <v>0</v>
      </c>
      <c r="H126">
        <f t="shared" si="8"/>
        <v>300</v>
      </c>
      <c r="I126">
        <f t="shared" si="9"/>
        <v>0</v>
      </c>
    </row>
    <row r="127" spans="5:9" ht="13.5">
      <c r="E127">
        <f t="shared" si="5"/>
        <v>0</v>
      </c>
      <c r="F127">
        <f t="shared" si="6"/>
        <v>0</v>
      </c>
      <c r="G127">
        <f t="shared" si="7"/>
        <v>0</v>
      </c>
      <c r="H127">
        <f t="shared" si="8"/>
        <v>300</v>
      </c>
      <c r="I127">
        <f t="shared" si="9"/>
        <v>0</v>
      </c>
    </row>
    <row r="128" spans="5:9" ht="13.5">
      <c r="E128">
        <f t="shared" si="5"/>
        <v>0</v>
      </c>
      <c r="F128">
        <f t="shared" si="6"/>
        <v>0</v>
      </c>
      <c r="G128">
        <f t="shared" si="7"/>
        <v>0</v>
      </c>
      <c r="H128">
        <f t="shared" si="8"/>
        <v>300</v>
      </c>
      <c r="I128">
        <f t="shared" si="9"/>
        <v>0</v>
      </c>
    </row>
    <row r="129" spans="5:9" ht="13.5">
      <c r="E129">
        <f t="shared" si="5"/>
        <v>0</v>
      </c>
      <c r="F129">
        <f t="shared" si="6"/>
        <v>0</v>
      </c>
      <c r="G129">
        <f t="shared" si="7"/>
        <v>0</v>
      </c>
      <c r="H129">
        <f t="shared" si="8"/>
        <v>300</v>
      </c>
      <c r="I129">
        <f t="shared" si="9"/>
        <v>0</v>
      </c>
    </row>
    <row r="130" spans="5:9" ht="13.5">
      <c r="E130">
        <f aca="true" t="shared" si="10" ref="E130:E193">IF((ROW()-2)&lt;=$C$11,$C$9/$C$11*(ROW()-2),0)</f>
        <v>0</v>
      </c>
      <c r="F130">
        <f aca="true" t="shared" si="11" ref="F130:F193">IF((ROW()-2)&lt;=$C$11,$C$3-$C$8*E130,0)</f>
        <v>0</v>
      </c>
      <c r="G130">
        <f t="shared" si="7"/>
        <v>0</v>
      </c>
      <c r="H130">
        <f t="shared" si="8"/>
        <v>300</v>
      </c>
      <c r="I130">
        <f t="shared" si="9"/>
        <v>0</v>
      </c>
    </row>
    <row r="131" spans="5:9" ht="13.5">
      <c r="E131">
        <f t="shared" si="10"/>
        <v>0</v>
      </c>
      <c r="F131">
        <f t="shared" si="11"/>
        <v>0</v>
      </c>
      <c r="G131">
        <f aca="true" t="shared" si="12" ref="G131:G194">E131*F131*1.027/100000*1000</f>
        <v>0</v>
      </c>
      <c r="H131">
        <f aca="true" t="shared" si="13" ref="H131:H194">$C$4+$C$10*E131</f>
        <v>300</v>
      </c>
      <c r="I131">
        <f aca="true" t="shared" si="14" ref="I131:I194">G131/(H131*$C$12/1000)*100</f>
        <v>0</v>
      </c>
    </row>
    <row r="132" spans="5:9" ht="13.5">
      <c r="E132">
        <f t="shared" si="10"/>
        <v>0</v>
      </c>
      <c r="F132">
        <f t="shared" si="11"/>
        <v>0</v>
      </c>
      <c r="G132">
        <f t="shared" si="12"/>
        <v>0</v>
      </c>
      <c r="H132">
        <f t="shared" si="13"/>
        <v>300</v>
      </c>
      <c r="I132">
        <f t="shared" si="14"/>
        <v>0</v>
      </c>
    </row>
    <row r="133" spans="5:9" ht="13.5">
      <c r="E133">
        <f t="shared" si="10"/>
        <v>0</v>
      </c>
      <c r="F133">
        <f t="shared" si="11"/>
        <v>0</v>
      </c>
      <c r="G133">
        <f t="shared" si="12"/>
        <v>0</v>
      </c>
      <c r="H133">
        <f t="shared" si="13"/>
        <v>300</v>
      </c>
      <c r="I133">
        <f t="shared" si="14"/>
        <v>0</v>
      </c>
    </row>
    <row r="134" spans="5:9" ht="13.5">
      <c r="E134">
        <f t="shared" si="10"/>
        <v>0</v>
      </c>
      <c r="F134">
        <f t="shared" si="11"/>
        <v>0</v>
      </c>
      <c r="G134">
        <f t="shared" si="12"/>
        <v>0</v>
      </c>
      <c r="H134">
        <f t="shared" si="13"/>
        <v>300</v>
      </c>
      <c r="I134">
        <f t="shared" si="14"/>
        <v>0</v>
      </c>
    </row>
    <row r="135" spans="5:9" ht="13.5">
      <c r="E135">
        <f t="shared" si="10"/>
        <v>0</v>
      </c>
      <c r="F135">
        <f t="shared" si="11"/>
        <v>0</v>
      </c>
      <c r="G135">
        <f t="shared" si="12"/>
        <v>0</v>
      </c>
      <c r="H135">
        <f t="shared" si="13"/>
        <v>300</v>
      </c>
      <c r="I135">
        <f t="shared" si="14"/>
        <v>0</v>
      </c>
    </row>
    <row r="136" spans="5:9" ht="13.5">
      <c r="E136">
        <f t="shared" si="10"/>
        <v>0</v>
      </c>
      <c r="F136">
        <f t="shared" si="11"/>
        <v>0</v>
      </c>
      <c r="G136">
        <f t="shared" si="12"/>
        <v>0</v>
      </c>
      <c r="H136">
        <f t="shared" si="13"/>
        <v>300</v>
      </c>
      <c r="I136">
        <f t="shared" si="14"/>
        <v>0</v>
      </c>
    </row>
    <row r="137" spans="5:9" ht="13.5">
      <c r="E137">
        <f t="shared" si="10"/>
        <v>0</v>
      </c>
      <c r="F137">
        <f t="shared" si="11"/>
        <v>0</v>
      </c>
      <c r="G137">
        <f t="shared" si="12"/>
        <v>0</v>
      </c>
      <c r="H137">
        <f t="shared" si="13"/>
        <v>300</v>
      </c>
      <c r="I137">
        <f t="shared" si="14"/>
        <v>0</v>
      </c>
    </row>
    <row r="138" spans="5:9" ht="13.5">
      <c r="E138">
        <f t="shared" si="10"/>
        <v>0</v>
      </c>
      <c r="F138">
        <f t="shared" si="11"/>
        <v>0</v>
      </c>
      <c r="G138">
        <f t="shared" si="12"/>
        <v>0</v>
      </c>
      <c r="H138">
        <f t="shared" si="13"/>
        <v>300</v>
      </c>
      <c r="I138">
        <f t="shared" si="14"/>
        <v>0</v>
      </c>
    </row>
    <row r="139" spans="5:9" ht="13.5">
      <c r="E139">
        <f t="shared" si="10"/>
        <v>0</v>
      </c>
      <c r="F139">
        <f t="shared" si="11"/>
        <v>0</v>
      </c>
      <c r="G139">
        <f t="shared" si="12"/>
        <v>0</v>
      </c>
      <c r="H139">
        <f t="shared" si="13"/>
        <v>300</v>
      </c>
      <c r="I139">
        <f t="shared" si="14"/>
        <v>0</v>
      </c>
    </row>
    <row r="140" spans="5:9" ht="13.5">
      <c r="E140">
        <f t="shared" si="10"/>
        <v>0</v>
      </c>
      <c r="F140">
        <f t="shared" si="11"/>
        <v>0</v>
      </c>
      <c r="G140">
        <f t="shared" si="12"/>
        <v>0</v>
      </c>
      <c r="H140">
        <f t="shared" si="13"/>
        <v>300</v>
      </c>
      <c r="I140">
        <f t="shared" si="14"/>
        <v>0</v>
      </c>
    </row>
    <row r="141" spans="5:9" ht="13.5">
      <c r="E141">
        <f t="shared" si="10"/>
        <v>0</v>
      </c>
      <c r="F141">
        <f t="shared" si="11"/>
        <v>0</v>
      </c>
      <c r="G141">
        <f t="shared" si="12"/>
        <v>0</v>
      </c>
      <c r="H141">
        <f t="shared" si="13"/>
        <v>300</v>
      </c>
      <c r="I141">
        <f t="shared" si="14"/>
        <v>0</v>
      </c>
    </row>
    <row r="142" spans="5:9" ht="13.5">
      <c r="E142">
        <f t="shared" si="10"/>
        <v>0</v>
      </c>
      <c r="F142">
        <f t="shared" si="11"/>
        <v>0</v>
      </c>
      <c r="G142">
        <f t="shared" si="12"/>
        <v>0</v>
      </c>
      <c r="H142">
        <f t="shared" si="13"/>
        <v>300</v>
      </c>
      <c r="I142">
        <f t="shared" si="14"/>
        <v>0</v>
      </c>
    </row>
    <row r="143" spans="5:9" ht="13.5">
      <c r="E143">
        <f t="shared" si="10"/>
        <v>0</v>
      </c>
      <c r="F143">
        <f t="shared" si="11"/>
        <v>0</v>
      </c>
      <c r="G143">
        <f t="shared" si="12"/>
        <v>0</v>
      </c>
      <c r="H143">
        <f t="shared" si="13"/>
        <v>300</v>
      </c>
      <c r="I143">
        <f t="shared" si="14"/>
        <v>0</v>
      </c>
    </row>
    <row r="144" spans="5:9" ht="13.5">
      <c r="E144">
        <f t="shared" si="10"/>
        <v>0</v>
      </c>
      <c r="F144">
        <f t="shared" si="11"/>
        <v>0</v>
      </c>
      <c r="G144">
        <f t="shared" si="12"/>
        <v>0</v>
      </c>
      <c r="H144">
        <f t="shared" si="13"/>
        <v>300</v>
      </c>
      <c r="I144">
        <f t="shared" si="14"/>
        <v>0</v>
      </c>
    </row>
    <row r="145" spans="5:9" ht="13.5">
      <c r="E145">
        <f t="shared" si="10"/>
        <v>0</v>
      </c>
      <c r="F145">
        <f t="shared" si="11"/>
        <v>0</v>
      </c>
      <c r="G145">
        <f t="shared" si="12"/>
        <v>0</v>
      </c>
      <c r="H145">
        <f t="shared" si="13"/>
        <v>300</v>
      </c>
      <c r="I145">
        <f t="shared" si="14"/>
        <v>0</v>
      </c>
    </row>
    <row r="146" spans="5:9" ht="13.5">
      <c r="E146">
        <f t="shared" si="10"/>
        <v>0</v>
      </c>
      <c r="F146">
        <f t="shared" si="11"/>
        <v>0</v>
      </c>
      <c r="G146">
        <f t="shared" si="12"/>
        <v>0</v>
      </c>
      <c r="H146">
        <f t="shared" si="13"/>
        <v>300</v>
      </c>
      <c r="I146">
        <f t="shared" si="14"/>
        <v>0</v>
      </c>
    </row>
    <row r="147" spans="5:9" ht="13.5">
      <c r="E147">
        <f t="shared" si="10"/>
        <v>0</v>
      </c>
      <c r="F147">
        <f t="shared" si="11"/>
        <v>0</v>
      </c>
      <c r="G147">
        <f t="shared" si="12"/>
        <v>0</v>
      </c>
      <c r="H147">
        <f t="shared" si="13"/>
        <v>300</v>
      </c>
      <c r="I147">
        <f t="shared" si="14"/>
        <v>0</v>
      </c>
    </row>
    <row r="148" spans="5:9" ht="13.5">
      <c r="E148">
        <f t="shared" si="10"/>
        <v>0</v>
      </c>
      <c r="F148">
        <f t="shared" si="11"/>
        <v>0</v>
      </c>
      <c r="G148">
        <f t="shared" si="12"/>
        <v>0</v>
      </c>
      <c r="H148">
        <f t="shared" si="13"/>
        <v>300</v>
      </c>
      <c r="I148">
        <f t="shared" si="14"/>
        <v>0</v>
      </c>
    </row>
    <row r="149" spans="5:9" ht="13.5">
      <c r="E149">
        <f t="shared" si="10"/>
        <v>0</v>
      </c>
      <c r="F149">
        <f t="shared" si="11"/>
        <v>0</v>
      </c>
      <c r="G149">
        <f t="shared" si="12"/>
        <v>0</v>
      </c>
      <c r="H149">
        <f t="shared" si="13"/>
        <v>300</v>
      </c>
      <c r="I149">
        <f t="shared" si="14"/>
        <v>0</v>
      </c>
    </row>
    <row r="150" spans="5:9" ht="13.5">
      <c r="E150">
        <f t="shared" si="10"/>
        <v>0</v>
      </c>
      <c r="F150">
        <f t="shared" si="11"/>
        <v>0</v>
      </c>
      <c r="G150">
        <f t="shared" si="12"/>
        <v>0</v>
      </c>
      <c r="H150">
        <f t="shared" si="13"/>
        <v>300</v>
      </c>
      <c r="I150">
        <f t="shared" si="14"/>
        <v>0</v>
      </c>
    </row>
    <row r="151" spans="5:9" ht="13.5">
      <c r="E151">
        <f t="shared" si="10"/>
        <v>0</v>
      </c>
      <c r="F151">
        <f t="shared" si="11"/>
        <v>0</v>
      </c>
      <c r="G151">
        <f t="shared" si="12"/>
        <v>0</v>
      </c>
      <c r="H151">
        <f t="shared" si="13"/>
        <v>300</v>
      </c>
      <c r="I151">
        <f t="shared" si="14"/>
        <v>0</v>
      </c>
    </row>
    <row r="152" spans="5:9" ht="13.5">
      <c r="E152">
        <f t="shared" si="10"/>
        <v>0</v>
      </c>
      <c r="F152">
        <f t="shared" si="11"/>
        <v>0</v>
      </c>
      <c r="G152">
        <f t="shared" si="12"/>
        <v>0</v>
      </c>
      <c r="H152">
        <f t="shared" si="13"/>
        <v>300</v>
      </c>
      <c r="I152">
        <f t="shared" si="14"/>
        <v>0</v>
      </c>
    </row>
    <row r="153" spans="5:9" ht="13.5">
      <c r="E153">
        <f t="shared" si="10"/>
        <v>0</v>
      </c>
      <c r="F153">
        <f t="shared" si="11"/>
        <v>0</v>
      </c>
      <c r="G153">
        <f t="shared" si="12"/>
        <v>0</v>
      </c>
      <c r="H153">
        <f t="shared" si="13"/>
        <v>300</v>
      </c>
      <c r="I153">
        <f t="shared" si="14"/>
        <v>0</v>
      </c>
    </row>
    <row r="154" spans="5:9" ht="13.5">
      <c r="E154">
        <f t="shared" si="10"/>
        <v>0</v>
      </c>
      <c r="F154">
        <f t="shared" si="11"/>
        <v>0</v>
      </c>
      <c r="G154">
        <f t="shared" si="12"/>
        <v>0</v>
      </c>
      <c r="H154">
        <f t="shared" si="13"/>
        <v>300</v>
      </c>
      <c r="I154">
        <f t="shared" si="14"/>
        <v>0</v>
      </c>
    </row>
    <row r="155" spans="5:9" ht="13.5">
      <c r="E155">
        <f t="shared" si="10"/>
        <v>0</v>
      </c>
      <c r="F155">
        <f t="shared" si="11"/>
        <v>0</v>
      </c>
      <c r="G155">
        <f t="shared" si="12"/>
        <v>0</v>
      </c>
      <c r="H155">
        <f t="shared" si="13"/>
        <v>300</v>
      </c>
      <c r="I155">
        <f t="shared" si="14"/>
        <v>0</v>
      </c>
    </row>
    <row r="156" spans="5:9" ht="13.5">
      <c r="E156">
        <f t="shared" si="10"/>
        <v>0</v>
      </c>
      <c r="F156">
        <f t="shared" si="11"/>
        <v>0</v>
      </c>
      <c r="G156">
        <f t="shared" si="12"/>
        <v>0</v>
      </c>
      <c r="H156">
        <f t="shared" si="13"/>
        <v>300</v>
      </c>
      <c r="I156">
        <f t="shared" si="14"/>
        <v>0</v>
      </c>
    </row>
    <row r="157" spans="5:9" ht="13.5">
      <c r="E157">
        <f t="shared" si="10"/>
        <v>0</v>
      </c>
      <c r="F157">
        <f t="shared" si="11"/>
        <v>0</v>
      </c>
      <c r="G157">
        <f t="shared" si="12"/>
        <v>0</v>
      </c>
      <c r="H157">
        <f t="shared" si="13"/>
        <v>300</v>
      </c>
      <c r="I157">
        <f t="shared" si="14"/>
        <v>0</v>
      </c>
    </row>
    <row r="158" spans="5:9" ht="13.5">
      <c r="E158">
        <f t="shared" si="10"/>
        <v>0</v>
      </c>
      <c r="F158">
        <f t="shared" si="11"/>
        <v>0</v>
      </c>
      <c r="G158">
        <f t="shared" si="12"/>
        <v>0</v>
      </c>
      <c r="H158">
        <f t="shared" si="13"/>
        <v>300</v>
      </c>
      <c r="I158">
        <f t="shared" si="14"/>
        <v>0</v>
      </c>
    </row>
    <row r="159" spans="5:9" ht="13.5">
      <c r="E159">
        <f t="shared" si="10"/>
        <v>0</v>
      </c>
      <c r="F159">
        <f t="shared" si="11"/>
        <v>0</v>
      </c>
      <c r="G159">
        <f t="shared" si="12"/>
        <v>0</v>
      </c>
      <c r="H159">
        <f t="shared" si="13"/>
        <v>300</v>
      </c>
      <c r="I159">
        <f t="shared" si="14"/>
        <v>0</v>
      </c>
    </row>
    <row r="160" spans="5:9" ht="13.5">
      <c r="E160">
        <f t="shared" si="10"/>
        <v>0</v>
      </c>
      <c r="F160">
        <f t="shared" si="11"/>
        <v>0</v>
      </c>
      <c r="G160">
        <f t="shared" si="12"/>
        <v>0</v>
      </c>
      <c r="H160">
        <f t="shared" si="13"/>
        <v>300</v>
      </c>
      <c r="I160">
        <f t="shared" si="14"/>
        <v>0</v>
      </c>
    </row>
    <row r="161" spans="5:9" ht="13.5">
      <c r="E161">
        <f t="shared" si="10"/>
        <v>0</v>
      </c>
      <c r="F161">
        <f t="shared" si="11"/>
        <v>0</v>
      </c>
      <c r="G161">
        <f t="shared" si="12"/>
        <v>0</v>
      </c>
      <c r="H161">
        <f t="shared" si="13"/>
        <v>300</v>
      </c>
      <c r="I161">
        <f t="shared" si="14"/>
        <v>0</v>
      </c>
    </row>
    <row r="162" spans="5:9" ht="13.5">
      <c r="E162">
        <f t="shared" si="10"/>
        <v>0</v>
      </c>
      <c r="F162">
        <f t="shared" si="11"/>
        <v>0</v>
      </c>
      <c r="G162">
        <f t="shared" si="12"/>
        <v>0</v>
      </c>
      <c r="H162">
        <f t="shared" si="13"/>
        <v>300</v>
      </c>
      <c r="I162">
        <f t="shared" si="14"/>
        <v>0</v>
      </c>
    </row>
    <row r="163" spans="5:9" ht="13.5">
      <c r="E163">
        <f t="shared" si="10"/>
        <v>0</v>
      </c>
      <c r="F163">
        <f t="shared" si="11"/>
        <v>0</v>
      </c>
      <c r="G163">
        <f t="shared" si="12"/>
        <v>0</v>
      </c>
      <c r="H163">
        <f t="shared" si="13"/>
        <v>300</v>
      </c>
      <c r="I163">
        <f t="shared" si="14"/>
        <v>0</v>
      </c>
    </row>
    <row r="164" spans="5:9" ht="13.5">
      <c r="E164">
        <f t="shared" si="10"/>
        <v>0</v>
      </c>
      <c r="F164">
        <f t="shared" si="11"/>
        <v>0</v>
      </c>
      <c r="G164">
        <f t="shared" si="12"/>
        <v>0</v>
      </c>
      <c r="H164">
        <f t="shared" si="13"/>
        <v>300</v>
      </c>
      <c r="I164">
        <f t="shared" si="14"/>
        <v>0</v>
      </c>
    </row>
    <row r="165" spans="5:9" ht="13.5">
      <c r="E165">
        <f t="shared" si="10"/>
        <v>0</v>
      </c>
      <c r="F165">
        <f t="shared" si="11"/>
        <v>0</v>
      </c>
      <c r="G165">
        <f t="shared" si="12"/>
        <v>0</v>
      </c>
      <c r="H165">
        <f t="shared" si="13"/>
        <v>300</v>
      </c>
      <c r="I165">
        <f t="shared" si="14"/>
        <v>0</v>
      </c>
    </row>
    <row r="166" spans="5:9" ht="13.5">
      <c r="E166">
        <f t="shared" si="10"/>
        <v>0</v>
      </c>
      <c r="F166">
        <f t="shared" si="11"/>
        <v>0</v>
      </c>
      <c r="G166">
        <f t="shared" si="12"/>
        <v>0</v>
      </c>
      <c r="H166">
        <f t="shared" si="13"/>
        <v>300</v>
      </c>
      <c r="I166">
        <f t="shared" si="14"/>
        <v>0</v>
      </c>
    </row>
    <row r="167" spans="5:9" ht="13.5">
      <c r="E167">
        <f t="shared" si="10"/>
        <v>0</v>
      </c>
      <c r="F167">
        <f t="shared" si="11"/>
        <v>0</v>
      </c>
      <c r="G167">
        <f t="shared" si="12"/>
        <v>0</v>
      </c>
      <c r="H167">
        <f t="shared" si="13"/>
        <v>300</v>
      </c>
      <c r="I167">
        <f t="shared" si="14"/>
        <v>0</v>
      </c>
    </row>
    <row r="168" spans="5:9" ht="13.5">
      <c r="E168">
        <f t="shared" si="10"/>
        <v>0</v>
      </c>
      <c r="F168">
        <f t="shared" si="11"/>
        <v>0</v>
      </c>
      <c r="G168">
        <f t="shared" si="12"/>
        <v>0</v>
      </c>
      <c r="H168">
        <f t="shared" si="13"/>
        <v>300</v>
      </c>
      <c r="I168">
        <f t="shared" si="14"/>
        <v>0</v>
      </c>
    </row>
    <row r="169" spans="5:9" ht="13.5">
      <c r="E169">
        <f t="shared" si="10"/>
        <v>0</v>
      </c>
      <c r="F169">
        <f t="shared" si="11"/>
        <v>0</v>
      </c>
      <c r="G169">
        <f t="shared" si="12"/>
        <v>0</v>
      </c>
      <c r="H169">
        <f t="shared" si="13"/>
        <v>300</v>
      </c>
      <c r="I169">
        <f t="shared" si="14"/>
        <v>0</v>
      </c>
    </row>
    <row r="170" spans="5:9" ht="13.5">
      <c r="E170">
        <f t="shared" si="10"/>
        <v>0</v>
      </c>
      <c r="F170">
        <f t="shared" si="11"/>
        <v>0</v>
      </c>
      <c r="G170">
        <f t="shared" si="12"/>
        <v>0</v>
      </c>
      <c r="H170">
        <f t="shared" si="13"/>
        <v>300</v>
      </c>
      <c r="I170">
        <f t="shared" si="14"/>
        <v>0</v>
      </c>
    </row>
    <row r="171" spans="5:9" ht="13.5">
      <c r="E171">
        <f t="shared" si="10"/>
        <v>0</v>
      </c>
      <c r="F171">
        <f t="shared" si="11"/>
        <v>0</v>
      </c>
      <c r="G171">
        <f t="shared" si="12"/>
        <v>0</v>
      </c>
      <c r="H171">
        <f t="shared" si="13"/>
        <v>300</v>
      </c>
      <c r="I171">
        <f t="shared" si="14"/>
        <v>0</v>
      </c>
    </row>
    <row r="172" spans="5:9" ht="13.5">
      <c r="E172">
        <f t="shared" si="10"/>
        <v>0</v>
      </c>
      <c r="F172">
        <f t="shared" si="11"/>
        <v>0</v>
      </c>
      <c r="G172">
        <f t="shared" si="12"/>
        <v>0</v>
      </c>
      <c r="H172">
        <f t="shared" si="13"/>
        <v>300</v>
      </c>
      <c r="I172">
        <f t="shared" si="14"/>
        <v>0</v>
      </c>
    </row>
    <row r="173" spans="5:9" ht="13.5">
      <c r="E173">
        <f t="shared" si="10"/>
        <v>0</v>
      </c>
      <c r="F173">
        <f t="shared" si="11"/>
        <v>0</v>
      </c>
      <c r="G173">
        <f t="shared" si="12"/>
        <v>0</v>
      </c>
      <c r="H173">
        <f t="shared" si="13"/>
        <v>300</v>
      </c>
      <c r="I173">
        <f t="shared" si="14"/>
        <v>0</v>
      </c>
    </row>
    <row r="174" spans="5:9" ht="13.5">
      <c r="E174">
        <f t="shared" si="10"/>
        <v>0</v>
      </c>
      <c r="F174">
        <f t="shared" si="11"/>
        <v>0</v>
      </c>
      <c r="G174">
        <f t="shared" si="12"/>
        <v>0</v>
      </c>
      <c r="H174">
        <f t="shared" si="13"/>
        <v>300</v>
      </c>
      <c r="I174">
        <f t="shared" si="14"/>
        <v>0</v>
      </c>
    </row>
    <row r="175" spans="5:9" ht="13.5">
      <c r="E175">
        <f t="shared" si="10"/>
        <v>0</v>
      </c>
      <c r="F175">
        <f t="shared" si="11"/>
        <v>0</v>
      </c>
      <c r="G175">
        <f t="shared" si="12"/>
        <v>0</v>
      </c>
      <c r="H175">
        <f t="shared" si="13"/>
        <v>300</v>
      </c>
      <c r="I175">
        <f t="shared" si="14"/>
        <v>0</v>
      </c>
    </row>
    <row r="176" spans="5:9" ht="13.5">
      <c r="E176">
        <f t="shared" si="10"/>
        <v>0</v>
      </c>
      <c r="F176">
        <f t="shared" si="11"/>
        <v>0</v>
      </c>
      <c r="G176">
        <f t="shared" si="12"/>
        <v>0</v>
      </c>
      <c r="H176">
        <f t="shared" si="13"/>
        <v>300</v>
      </c>
      <c r="I176">
        <f t="shared" si="14"/>
        <v>0</v>
      </c>
    </row>
    <row r="177" spans="5:9" ht="13.5">
      <c r="E177">
        <f t="shared" si="10"/>
        <v>0</v>
      </c>
      <c r="F177">
        <f t="shared" si="11"/>
        <v>0</v>
      </c>
      <c r="G177">
        <f t="shared" si="12"/>
        <v>0</v>
      </c>
      <c r="H177">
        <f t="shared" si="13"/>
        <v>300</v>
      </c>
      <c r="I177">
        <f t="shared" si="14"/>
        <v>0</v>
      </c>
    </row>
    <row r="178" spans="5:9" ht="13.5">
      <c r="E178">
        <f t="shared" si="10"/>
        <v>0</v>
      </c>
      <c r="F178">
        <f t="shared" si="11"/>
        <v>0</v>
      </c>
      <c r="G178">
        <f t="shared" si="12"/>
        <v>0</v>
      </c>
      <c r="H178">
        <f t="shared" si="13"/>
        <v>300</v>
      </c>
      <c r="I178">
        <f t="shared" si="14"/>
        <v>0</v>
      </c>
    </row>
    <row r="179" spans="5:9" ht="13.5">
      <c r="E179">
        <f t="shared" si="10"/>
        <v>0</v>
      </c>
      <c r="F179">
        <f t="shared" si="11"/>
        <v>0</v>
      </c>
      <c r="G179">
        <f t="shared" si="12"/>
        <v>0</v>
      </c>
      <c r="H179">
        <f t="shared" si="13"/>
        <v>300</v>
      </c>
      <c r="I179">
        <f t="shared" si="14"/>
        <v>0</v>
      </c>
    </row>
    <row r="180" spans="5:9" ht="13.5">
      <c r="E180">
        <f t="shared" si="10"/>
        <v>0</v>
      </c>
      <c r="F180">
        <f t="shared" si="11"/>
        <v>0</v>
      </c>
      <c r="G180">
        <f t="shared" si="12"/>
        <v>0</v>
      </c>
      <c r="H180">
        <f t="shared" si="13"/>
        <v>300</v>
      </c>
      <c r="I180">
        <f t="shared" si="14"/>
        <v>0</v>
      </c>
    </row>
    <row r="181" spans="5:9" ht="13.5">
      <c r="E181">
        <f t="shared" si="10"/>
        <v>0</v>
      </c>
      <c r="F181">
        <f t="shared" si="11"/>
        <v>0</v>
      </c>
      <c r="G181">
        <f t="shared" si="12"/>
        <v>0</v>
      </c>
      <c r="H181">
        <f t="shared" si="13"/>
        <v>300</v>
      </c>
      <c r="I181">
        <f t="shared" si="14"/>
        <v>0</v>
      </c>
    </row>
    <row r="182" spans="5:9" ht="13.5">
      <c r="E182">
        <f t="shared" si="10"/>
        <v>0</v>
      </c>
      <c r="F182">
        <f t="shared" si="11"/>
        <v>0</v>
      </c>
      <c r="G182">
        <f t="shared" si="12"/>
        <v>0</v>
      </c>
      <c r="H182">
        <f t="shared" si="13"/>
        <v>300</v>
      </c>
      <c r="I182">
        <f t="shared" si="14"/>
        <v>0</v>
      </c>
    </row>
    <row r="183" spans="5:9" ht="13.5">
      <c r="E183">
        <f t="shared" si="10"/>
        <v>0</v>
      </c>
      <c r="F183">
        <f t="shared" si="11"/>
        <v>0</v>
      </c>
      <c r="G183">
        <f t="shared" si="12"/>
        <v>0</v>
      </c>
      <c r="H183">
        <f t="shared" si="13"/>
        <v>300</v>
      </c>
      <c r="I183">
        <f t="shared" si="14"/>
        <v>0</v>
      </c>
    </row>
    <row r="184" spans="5:9" ht="13.5">
      <c r="E184">
        <f t="shared" si="10"/>
        <v>0</v>
      </c>
      <c r="F184">
        <f t="shared" si="11"/>
        <v>0</v>
      </c>
      <c r="G184">
        <f t="shared" si="12"/>
        <v>0</v>
      </c>
      <c r="H184">
        <f t="shared" si="13"/>
        <v>300</v>
      </c>
      <c r="I184">
        <f t="shared" si="14"/>
        <v>0</v>
      </c>
    </row>
    <row r="185" spans="5:9" ht="13.5">
      <c r="E185">
        <f t="shared" si="10"/>
        <v>0</v>
      </c>
      <c r="F185">
        <f t="shared" si="11"/>
        <v>0</v>
      </c>
      <c r="G185">
        <f t="shared" si="12"/>
        <v>0</v>
      </c>
      <c r="H185">
        <f t="shared" si="13"/>
        <v>300</v>
      </c>
      <c r="I185">
        <f t="shared" si="14"/>
        <v>0</v>
      </c>
    </row>
    <row r="186" spans="5:9" ht="13.5">
      <c r="E186">
        <f t="shared" si="10"/>
        <v>0</v>
      </c>
      <c r="F186">
        <f t="shared" si="11"/>
        <v>0</v>
      </c>
      <c r="G186">
        <f t="shared" si="12"/>
        <v>0</v>
      </c>
      <c r="H186">
        <f t="shared" si="13"/>
        <v>300</v>
      </c>
      <c r="I186">
        <f t="shared" si="14"/>
        <v>0</v>
      </c>
    </row>
    <row r="187" spans="5:9" ht="13.5">
      <c r="E187">
        <f t="shared" si="10"/>
        <v>0</v>
      </c>
      <c r="F187">
        <f t="shared" si="11"/>
        <v>0</v>
      </c>
      <c r="G187">
        <f t="shared" si="12"/>
        <v>0</v>
      </c>
      <c r="H187">
        <f t="shared" si="13"/>
        <v>300</v>
      </c>
      <c r="I187">
        <f t="shared" si="14"/>
        <v>0</v>
      </c>
    </row>
    <row r="188" spans="5:9" ht="13.5">
      <c r="E188">
        <f t="shared" si="10"/>
        <v>0</v>
      </c>
      <c r="F188">
        <f t="shared" si="11"/>
        <v>0</v>
      </c>
      <c r="G188">
        <f t="shared" si="12"/>
        <v>0</v>
      </c>
      <c r="H188">
        <f t="shared" si="13"/>
        <v>300</v>
      </c>
      <c r="I188">
        <f t="shared" si="14"/>
        <v>0</v>
      </c>
    </row>
    <row r="189" spans="5:9" ht="13.5">
      <c r="E189">
        <f t="shared" si="10"/>
        <v>0</v>
      </c>
      <c r="F189">
        <f t="shared" si="11"/>
        <v>0</v>
      </c>
      <c r="G189">
        <f t="shared" si="12"/>
        <v>0</v>
      </c>
      <c r="H189">
        <f t="shared" si="13"/>
        <v>300</v>
      </c>
      <c r="I189">
        <f t="shared" si="14"/>
        <v>0</v>
      </c>
    </row>
    <row r="190" spans="5:9" ht="13.5">
      <c r="E190">
        <f t="shared" si="10"/>
        <v>0</v>
      </c>
      <c r="F190">
        <f t="shared" si="11"/>
        <v>0</v>
      </c>
      <c r="G190">
        <f t="shared" si="12"/>
        <v>0</v>
      </c>
      <c r="H190">
        <f t="shared" si="13"/>
        <v>300</v>
      </c>
      <c r="I190">
        <f t="shared" si="14"/>
        <v>0</v>
      </c>
    </row>
    <row r="191" spans="5:9" ht="13.5">
      <c r="E191">
        <f t="shared" si="10"/>
        <v>0</v>
      </c>
      <c r="F191">
        <f t="shared" si="11"/>
        <v>0</v>
      </c>
      <c r="G191">
        <f t="shared" si="12"/>
        <v>0</v>
      </c>
      <c r="H191">
        <f t="shared" si="13"/>
        <v>300</v>
      </c>
      <c r="I191">
        <f t="shared" si="14"/>
        <v>0</v>
      </c>
    </row>
    <row r="192" spans="5:9" ht="13.5">
      <c r="E192">
        <f t="shared" si="10"/>
        <v>0</v>
      </c>
      <c r="F192">
        <f t="shared" si="11"/>
        <v>0</v>
      </c>
      <c r="G192">
        <f t="shared" si="12"/>
        <v>0</v>
      </c>
      <c r="H192">
        <f t="shared" si="13"/>
        <v>300</v>
      </c>
      <c r="I192">
        <f t="shared" si="14"/>
        <v>0</v>
      </c>
    </row>
    <row r="193" spans="5:9" ht="13.5">
      <c r="E193">
        <f t="shared" si="10"/>
        <v>0</v>
      </c>
      <c r="F193">
        <f t="shared" si="11"/>
        <v>0</v>
      </c>
      <c r="G193">
        <f t="shared" si="12"/>
        <v>0</v>
      </c>
      <c r="H193">
        <f t="shared" si="13"/>
        <v>300</v>
      </c>
      <c r="I193">
        <f t="shared" si="14"/>
        <v>0</v>
      </c>
    </row>
    <row r="194" spans="5:9" ht="13.5">
      <c r="E194">
        <f aca="true" t="shared" si="15" ref="E194:E203">IF((ROW()-2)&lt;=$C$11,$C$9/$C$11*(ROW()-2),0)</f>
        <v>0</v>
      </c>
      <c r="F194">
        <f>IF((ROW()-2)&lt;=$C$11,$C$3-$C$8*E194,0)</f>
        <v>0</v>
      </c>
      <c r="G194">
        <f t="shared" si="12"/>
        <v>0</v>
      </c>
      <c r="H194">
        <f t="shared" si="13"/>
        <v>300</v>
      </c>
      <c r="I194">
        <f t="shared" si="14"/>
        <v>0</v>
      </c>
    </row>
    <row r="195" spans="5:9" ht="13.5">
      <c r="E195">
        <f t="shared" si="15"/>
        <v>0</v>
      </c>
      <c r="F195">
        <f>IF((ROW()-2)&lt;=$C$11,$C$3-$C$8*E195,0)</f>
        <v>0</v>
      </c>
      <c r="G195">
        <f aca="true" t="shared" si="16" ref="G195:G203">E195*F195*1.027/100000*1000</f>
        <v>0</v>
      </c>
      <c r="H195">
        <f aca="true" t="shared" si="17" ref="H195:H203">$C$4+$C$10*E195</f>
        <v>300</v>
      </c>
      <c r="I195">
        <f aca="true" t="shared" si="18" ref="I195:I203">G195/(H195*$C$12/1000)*100</f>
        <v>0</v>
      </c>
    </row>
    <row r="196" spans="5:9" ht="13.5">
      <c r="E196">
        <f t="shared" si="15"/>
        <v>0</v>
      </c>
      <c r="F196">
        <f>IF((ROW()-2)&lt;=$C$11,$C$3-$C$8*E196,0)</f>
        <v>0</v>
      </c>
      <c r="G196">
        <f t="shared" si="16"/>
        <v>0</v>
      </c>
      <c r="H196">
        <f t="shared" si="17"/>
        <v>300</v>
      </c>
      <c r="I196">
        <f t="shared" si="18"/>
        <v>0</v>
      </c>
    </row>
    <row r="197" spans="5:9" ht="13.5">
      <c r="E197">
        <f t="shared" si="15"/>
        <v>0</v>
      </c>
      <c r="F197">
        <f>IF((ROW()-2)&lt;=$C$11,$C$3-$C$8*E197,0)</f>
        <v>0</v>
      </c>
      <c r="G197">
        <f t="shared" si="16"/>
        <v>0</v>
      </c>
      <c r="H197">
        <f t="shared" si="17"/>
        <v>300</v>
      </c>
      <c r="I197">
        <f t="shared" si="18"/>
        <v>0</v>
      </c>
    </row>
    <row r="198" spans="5:9" ht="13.5">
      <c r="E198">
        <f t="shared" si="15"/>
        <v>0</v>
      </c>
      <c r="F198">
        <f>IF((ROW()-2)&lt;=$C$11,$C$3-$C$8*E198,0)</f>
        <v>0</v>
      </c>
      <c r="G198">
        <f t="shared" si="16"/>
        <v>0</v>
      </c>
      <c r="H198">
        <f t="shared" si="17"/>
        <v>300</v>
      </c>
      <c r="I198">
        <f t="shared" si="18"/>
        <v>0</v>
      </c>
    </row>
    <row r="199" spans="5:9" ht="13.5">
      <c r="E199">
        <f t="shared" si="15"/>
        <v>0</v>
      </c>
      <c r="F199">
        <f>IF((ROW()-2)&lt;=$C$11,$C$3-$C$8*E199,0)</f>
        <v>0</v>
      </c>
      <c r="G199">
        <f t="shared" si="16"/>
        <v>0</v>
      </c>
      <c r="H199">
        <f t="shared" si="17"/>
        <v>300</v>
      </c>
      <c r="I199">
        <f t="shared" si="18"/>
        <v>0</v>
      </c>
    </row>
    <row r="200" spans="5:9" ht="13.5">
      <c r="E200">
        <f t="shared" si="15"/>
        <v>0</v>
      </c>
      <c r="F200">
        <f>IF((ROW()-2)&lt;=$C$11,$C$3-$C$8*E200,0)</f>
        <v>0</v>
      </c>
      <c r="G200">
        <f t="shared" si="16"/>
        <v>0</v>
      </c>
      <c r="H200">
        <f t="shared" si="17"/>
        <v>300</v>
      </c>
      <c r="I200">
        <f t="shared" si="18"/>
        <v>0</v>
      </c>
    </row>
    <row r="201" spans="5:9" ht="13.5">
      <c r="E201">
        <f t="shared" si="15"/>
        <v>0</v>
      </c>
      <c r="F201">
        <f>IF((ROW()-2)&lt;=$C$11,$C$3-$C$8*E201,0)</f>
        <v>0</v>
      </c>
      <c r="G201">
        <f t="shared" si="16"/>
        <v>0</v>
      </c>
      <c r="H201">
        <f t="shared" si="17"/>
        <v>300</v>
      </c>
      <c r="I201">
        <f t="shared" si="18"/>
        <v>0</v>
      </c>
    </row>
    <row r="202" spans="5:9" ht="13.5">
      <c r="E202">
        <f t="shared" si="15"/>
        <v>0</v>
      </c>
      <c r="F202">
        <f>IF((ROW()-2)&lt;=$C$11,$C$3-$C$8*E202,0)</f>
        <v>0</v>
      </c>
      <c r="G202">
        <f t="shared" si="16"/>
        <v>0</v>
      </c>
      <c r="H202">
        <f t="shared" si="17"/>
        <v>300</v>
      </c>
      <c r="I202">
        <f t="shared" si="18"/>
        <v>0</v>
      </c>
    </row>
    <row r="203" spans="5:9" ht="13.5">
      <c r="E203">
        <f t="shared" si="15"/>
        <v>0</v>
      </c>
      <c r="F203">
        <f>IF((ROW()-2)&lt;=$C$11,$C$3-$C$8*E203,0)</f>
        <v>0</v>
      </c>
      <c r="G203">
        <f t="shared" si="16"/>
        <v>0</v>
      </c>
      <c r="H203">
        <f t="shared" si="17"/>
        <v>300</v>
      </c>
      <c r="I203">
        <f t="shared" si="18"/>
        <v>0</v>
      </c>
    </row>
  </sheetData>
  <mergeCells count="2">
    <mergeCell ref="B2:C2"/>
    <mergeCell ref="B15:C1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　優輝</dc:creator>
  <cp:keywords/>
  <dc:description/>
  <cp:lastModifiedBy>上田　優輝</cp:lastModifiedBy>
  <cp:lastPrinted>2008-08-28T02:21:10Z</cp:lastPrinted>
  <dcterms:created xsi:type="dcterms:W3CDTF">2008-08-25T23:28:12Z</dcterms:created>
  <dcterms:modified xsi:type="dcterms:W3CDTF">2009-12-31T14:46:25Z</dcterms:modified>
  <cp:category/>
  <cp:version/>
  <cp:contentType/>
  <cp:contentStatus/>
</cp:coreProperties>
</file>